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ith\Documents\Keith\Keith documents\Second edn\Data Files\"/>
    </mc:Choice>
  </mc:AlternateContent>
  <bookViews>
    <workbookView xWindow="0" yWindow="0" windowWidth="27855" windowHeight="13275" activeTab="3"/>
  </bookViews>
  <sheets>
    <sheet name="uk-germany" sheetId="1" r:id="rId1"/>
    <sheet name="uk-sweden" sheetId="2" r:id="rId2"/>
    <sheet name="uk-italy" sheetId="4" r:id="rId3"/>
    <sheet name="uk-canada" sheetId="6" r:id="rId4"/>
    <sheet name="uk-usa" sheetId="3" r:id="rId5"/>
  </sheets>
  <externalReferences>
    <externalReference r:id="rId6"/>
  </externalReferences>
  <calcPr calcId="171027"/>
</workbook>
</file>

<file path=xl/calcChain.xml><?xml version="1.0" encoding="utf-8"?>
<calcChain xmlns="http://schemas.openxmlformats.org/spreadsheetml/2006/main">
  <c r="D33" i="4" l="1"/>
  <c r="B34" i="1"/>
  <c r="B35" i="1"/>
  <c r="B36" i="1"/>
  <c r="B37" i="1"/>
  <c r="B38" i="1"/>
  <c r="B39" i="1"/>
  <c r="B40" i="1"/>
  <c r="B41" i="1"/>
  <c r="B42" i="1"/>
  <c r="B43" i="1"/>
  <c r="B44" i="1"/>
</calcChain>
</file>

<file path=xl/sharedStrings.xml><?xml version="1.0" encoding="utf-8"?>
<sst xmlns="http://schemas.openxmlformats.org/spreadsheetml/2006/main" count="54" uniqueCount="10">
  <si>
    <r>
      <t>Income (x</t>
    </r>
    <r>
      <rPr>
        <u/>
        <vertAlign val="subscript"/>
        <sz val="10"/>
        <rFont val="Arial"/>
        <family val="2"/>
      </rPr>
      <t>1</t>
    </r>
    <r>
      <rPr>
        <u/>
        <sz val="10"/>
        <rFont val="Arial"/>
        <family val="2"/>
      </rPr>
      <t>)</t>
    </r>
  </si>
  <si>
    <r>
      <t>Trade (x</t>
    </r>
    <r>
      <rPr>
        <u/>
        <vertAlign val="subscript"/>
        <sz val="10"/>
        <rFont val="Arial"/>
        <family val="2"/>
      </rPr>
      <t>2</t>
    </r>
    <r>
      <rPr>
        <u/>
        <sz val="10"/>
        <rFont val="Arial"/>
        <family val="2"/>
      </rPr>
      <t>)</t>
    </r>
  </si>
  <si>
    <r>
      <t>Price (x</t>
    </r>
    <r>
      <rPr>
        <u/>
        <vertAlign val="subscript"/>
        <sz val="10"/>
        <rFont val="Arial"/>
        <family val="2"/>
      </rPr>
      <t>3</t>
    </r>
    <r>
      <rPr>
        <u/>
        <sz val="10"/>
        <rFont val="Arial"/>
        <family val="2"/>
      </rPr>
      <t>)</t>
    </r>
  </si>
  <si>
    <t>('000)</t>
  </si>
  <si>
    <t>(US$b)</t>
  </si>
  <si>
    <t>US£m)</t>
  </si>
  <si>
    <t>(US$)</t>
  </si>
  <si>
    <t>world(x4)</t>
  </si>
  <si>
    <t xml:space="preserve">Pax 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</si>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</sst>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4" x14ac:knownFonts="1">
    <font>
      <sz val="10"/>
      <name val="Arial"/>
    </font>
    <font>
      <u/>
      <sz val="10"/>
      <name val="Arial"/>
      <family val="2"/>
    </font>
    <font>
      <u/>
      <vertAlign val="subscript"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right"/>
    </xf>
    <xf numFmtId="1" fontId="1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2" fontId="1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2" fontId="0" fillId="0" borderId="0" xfId="0" applyNumberFormat="1"/>
    <xf numFmtId="2" fontId="0" fillId="0" borderId="0" xfId="0" applyNumberFormat="1" applyFill="1" applyAlignment="1">
      <alignment horizontal="right"/>
    </xf>
    <xf numFmtId="164" fontId="1" fillId="0" borderId="0" xfId="0" applyNumberFormat="1" applyFont="1" applyAlignment="1">
      <alignment horizontal="right"/>
    </xf>
    <xf numFmtId="16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araf/AppData/Local/Temp/Temp1_airline%20data%20&amp;%20tables.zip/airline%20data%20&amp;%20tables/ADL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"/>
      <sheetName val="UK-USA vv"/>
      <sheetName val="UK-Germany vv"/>
      <sheetName val="UK-Sweden vv"/>
      <sheetName val="UK-Italy vv"/>
      <sheetName val="UK-Japan vv"/>
      <sheetName val="UK-Canada vv"/>
      <sheetName val="CPI-EXCHANGE RATE"/>
      <sheetName val="PersonalDI"/>
      <sheetName val="TRADE"/>
      <sheetName val="PRICE "/>
      <sheetName val="indust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0">
          <cell r="B30">
            <v>14587.999347059491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O31" sqref="O31"/>
    </sheetView>
  </sheetViews>
  <sheetFormatPr defaultRowHeight="12.75" x14ac:dyDescent="0.2"/>
  <cols>
    <col min="2" max="2" width="13.7109375" customWidth="1"/>
    <col min="3" max="3" width="11.140625" style="6" customWidth="1"/>
    <col min="4" max="5" width="9.140625" style="6"/>
    <col min="6" max="6" width="10.7109375" style="6" customWidth="1"/>
    <col min="8" max="11" width="11.85546875" style="9" customWidth="1"/>
  </cols>
  <sheetData>
    <row r="1" spans="1:12" ht="15.75" x14ac:dyDescent="0.3">
      <c r="A1" s="1"/>
      <c r="B1" s="2" t="s">
        <v>8</v>
      </c>
      <c r="C1" s="4" t="s">
        <v>0</v>
      </c>
      <c r="D1" s="4" t="s">
        <v>1</v>
      </c>
      <c r="E1" s="4" t="s">
        <v>2</v>
      </c>
      <c r="F1" s="4" t="s">
        <v>7</v>
      </c>
      <c r="H1" s="8"/>
      <c r="I1" s="8"/>
      <c r="J1" s="8"/>
      <c r="K1" s="8"/>
      <c r="L1" s="8"/>
    </row>
    <row r="2" spans="1:12" x14ac:dyDescent="0.2">
      <c r="A2" s="1" t="s">
        <v>9</v>
      </c>
      <c r="B2" s="3" t="s">
        <v>3</v>
      </c>
      <c r="C2" s="5" t="s">
        <v>4</v>
      </c>
      <c r="D2" s="5" t="s">
        <v>5</v>
      </c>
      <c r="E2" s="5" t="s">
        <v>6</v>
      </c>
      <c r="F2" s="5" t="s">
        <v>4</v>
      </c>
    </row>
    <row r="3" spans="1:12" x14ac:dyDescent="0.2">
      <c r="A3" s="1">
        <v>1961</v>
      </c>
      <c r="B3" s="3">
        <v>455</v>
      </c>
      <c r="C3" s="5">
        <v>257.52100000000002</v>
      </c>
      <c r="D3" s="5">
        <v>7604.5230000000001</v>
      </c>
      <c r="E3" s="5">
        <v>381.14</v>
      </c>
      <c r="F3" s="6">
        <v>5.991277509393452</v>
      </c>
    </row>
    <row r="4" spans="1:12" x14ac:dyDescent="0.2">
      <c r="A4" s="1">
        <v>1962</v>
      </c>
      <c r="B4" s="3">
        <v>490</v>
      </c>
      <c r="C4" s="5">
        <v>263.50900000000001</v>
      </c>
      <c r="D4" s="5">
        <v>8148.2070000000003</v>
      </c>
      <c r="E4" s="5">
        <v>410.19</v>
      </c>
      <c r="F4" s="6">
        <v>6.3812399355877618</v>
      </c>
      <c r="L4" s="9"/>
    </row>
    <row r="5" spans="1:12" x14ac:dyDescent="0.2">
      <c r="A5" s="1">
        <v>1963</v>
      </c>
      <c r="B5" s="3">
        <v>562</v>
      </c>
      <c r="C5" s="5">
        <v>273.50900000000001</v>
      </c>
      <c r="D5" s="5">
        <v>8458.8580000000002</v>
      </c>
      <c r="E5" s="5">
        <v>407.52</v>
      </c>
      <c r="F5" s="6">
        <v>6.9053501977318037</v>
      </c>
      <c r="L5" s="9"/>
    </row>
    <row r="6" spans="1:12" x14ac:dyDescent="0.2">
      <c r="A6" s="1">
        <v>1964</v>
      </c>
      <c r="B6" s="3">
        <v>636</v>
      </c>
      <c r="C6" s="5">
        <v>287.47699999999998</v>
      </c>
      <c r="D6" s="5">
        <v>9250.6779999999999</v>
      </c>
      <c r="E6" s="5">
        <v>395.03</v>
      </c>
      <c r="F6" s="6">
        <v>7.6599652283862802</v>
      </c>
      <c r="L6" s="9"/>
    </row>
    <row r="7" spans="1:12" x14ac:dyDescent="0.2">
      <c r="A7" s="1">
        <v>1965</v>
      </c>
      <c r="B7" s="3">
        <v>753</v>
      </c>
      <c r="C7" s="5">
        <v>302.63200000000001</v>
      </c>
      <c r="D7" s="5">
        <v>10117.138000000001</v>
      </c>
      <c r="E7" s="5">
        <v>375.49</v>
      </c>
      <c r="F7" s="6">
        <v>8.2546774045380786</v>
      </c>
      <c r="L7" s="9"/>
    </row>
    <row r="8" spans="1:12" x14ac:dyDescent="0.2">
      <c r="A8" s="1">
        <v>1966</v>
      </c>
      <c r="B8" s="3">
        <v>882</v>
      </c>
      <c r="C8" s="5">
        <v>308.97500000000002</v>
      </c>
      <c r="D8" s="5">
        <v>10561.446</v>
      </c>
      <c r="E8" s="5">
        <v>365.08</v>
      </c>
      <c r="F8" s="6">
        <v>8.9590443686006829</v>
      </c>
      <c r="L8" s="9"/>
    </row>
    <row r="9" spans="1:12" x14ac:dyDescent="0.2">
      <c r="A9" s="1">
        <v>1967</v>
      </c>
      <c r="B9" s="3">
        <v>1008</v>
      </c>
      <c r="C9" s="5">
        <v>307.94799999999998</v>
      </c>
      <c r="D9" s="5">
        <v>11358.041999999999</v>
      </c>
      <c r="E9" s="5">
        <v>366.38</v>
      </c>
      <c r="F9" s="6">
        <v>9.4248537896926656</v>
      </c>
      <c r="L9" s="9"/>
    </row>
    <row r="10" spans="1:12" x14ac:dyDescent="0.2">
      <c r="A10" s="1">
        <v>1968</v>
      </c>
      <c r="B10" s="3">
        <v>1175</v>
      </c>
      <c r="C10" s="5">
        <v>287.48599999999999</v>
      </c>
      <c r="D10" s="5">
        <v>11690.994000000001</v>
      </c>
      <c r="E10" s="5">
        <v>354.76</v>
      </c>
      <c r="F10" s="6">
        <v>10.691154422788605</v>
      </c>
      <c r="L10" s="9"/>
    </row>
    <row r="11" spans="1:12" x14ac:dyDescent="0.2">
      <c r="A11" s="1">
        <v>1969</v>
      </c>
      <c r="B11" s="3">
        <v>1398</v>
      </c>
      <c r="C11" s="5">
        <v>296.56299999999999</v>
      </c>
      <c r="D11" s="5">
        <v>12355.259</v>
      </c>
      <c r="E11" s="5">
        <v>367.76</v>
      </c>
      <c r="F11" s="6">
        <v>11.958492487904252</v>
      </c>
      <c r="L11" s="9"/>
    </row>
    <row r="12" spans="1:12" x14ac:dyDescent="0.2">
      <c r="A12" s="1">
        <v>1970</v>
      </c>
      <c r="B12" s="3">
        <v>1874</v>
      </c>
      <c r="C12" s="5">
        <v>319.87099999999998</v>
      </c>
      <c r="D12" s="5">
        <v>13773.717000000001</v>
      </c>
      <c r="E12" s="5">
        <v>351.62</v>
      </c>
      <c r="F12" s="6">
        <v>13.409673659673659</v>
      </c>
      <c r="L12" s="9"/>
    </row>
    <row r="13" spans="1:12" x14ac:dyDescent="0.2">
      <c r="A13" s="1">
        <v>1971</v>
      </c>
      <c r="B13" s="3">
        <v>2033</v>
      </c>
      <c r="C13" s="5">
        <v>331.82299999999998</v>
      </c>
      <c r="D13" s="5">
        <v>14977.338</v>
      </c>
      <c r="E13" s="5">
        <v>357.97</v>
      </c>
      <c r="F13" s="6">
        <v>14.098484848484848</v>
      </c>
      <c r="L13" s="9"/>
    </row>
    <row r="14" spans="1:12" x14ac:dyDescent="0.2">
      <c r="A14" s="1">
        <v>1972</v>
      </c>
      <c r="B14" s="3">
        <v>2438</v>
      </c>
      <c r="C14" s="5">
        <v>369.57299999999998</v>
      </c>
      <c r="D14" s="5">
        <v>17738.240000000002</v>
      </c>
      <c r="E14" s="5">
        <v>368.91</v>
      </c>
      <c r="F14" s="6">
        <v>15.50387938863949</v>
      </c>
      <c r="L14" s="9"/>
    </row>
    <row r="15" spans="1:12" x14ac:dyDescent="0.2">
      <c r="A15" s="1">
        <v>1973</v>
      </c>
      <c r="B15" s="3">
        <v>2525</v>
      </c>
      <c r="C15" s="5">
        <v>402.88600000000002</v>
      </c>
      <c r="D15" s="5">
        <v>21477.679</v>
      </c>
      <c r="E15" s="5">
        <v>391.62</v>
      </c>
      <c r="F15" s="6">
        <v>17.42533176402641</v>
      </c>
      <c r="L15" s="9"/>
    </row>
    <row r="16" spans="1:12" x14ac:dyDescent="0.2">
      <c r="A16" s="1">
        <v>1974</v>
      </c>
      <c r="B16" s="3">
        <v>2247</v>
      </c>
      <c r="C16" s="5">
        <v>393.73500000000001</v>
      </c>
      <c r="D16" s="5">
        <v>20249.267</v>
      </c>
      <c r="E16" s="5">
        <v>407.04</v>
      </c>
      <c r="F16" s="6">
        <v>18.132336742722266</v>
      </c>
      <c r="L16" s="9"/>
    </row>
    <row r="17" spans="1:12" x14ac:dyDescent="0.2">
      <c r="A17" s="1">
        <v>1975</v>
      </c>
      <c r="B17" s="3">
        <v>2277</v>
      </c>
      <c r="C17" s="5">
        <v>387.31099999999998</v>
      </c>
      <c r="D17" s="5">
        <v>20433.312000000002</v>
      </c>
      <c r="E17" s="5">
        <v>364.37</v>
      </c>
      <c r="F17" s="6">
        <v>16.969433167172003</v>
      </c>
      <c r="L17" s="9"/>
    </row>
    <row r="18" spans="1:12" x14ac:dyDescent="0.2">
      <c r="A18" s="1">
        <v>1976</v>
      </c>
      <c r="B18" s="3">
        <v>2470</v>
      </c>
      <c r="C18" s="5">
        <v>343.12700000000001</v>
      </c>
      <c r="D18" s="5">
        <v>21748.449000000001</v>
      </c>
      <c r="E18" s="5">
        <v>297.33999999999997</v>
      </c>
      <c r="F18" s="6">
        <v>19.780978897879329</v>
      </c>
      <c r="L18" s="9"/>
    </row>
    <row r="19" spans="1:12" x14ac:dyDescent="0.2">
      <c r="A19" s="1">
        <v>1977</v>
      </c>
      <c r="B19" s="3">
        <v>2619</v>
      </c>
      <c r="C19" s="5">
        <v>344.99700000000001</v>
      </c>
      <c r="D19" s="5">
        <v>22535.14</v>
      </c>
      <c r="E19" s="5">
        <v>309.77</v>
      </c>
      <c r="F19" s="6">
        <v>20.024097075252399</v>
      </c>
      <c r="L19" s="9"/>
    </row>
    <row r="20" spans="1:12" x14ac:dyDescent="0.2">
      <c r="A20" s="1">
        <v>1978</v>
      </c>
      <c r="B20" s="3">
        <v>2882</v>
      </c>
      <c r="C20" s="5">
        <v>419.61099999999999</v>
      </c>
      <c r="D20" s="5">
        <v>25423.355</v>
      </c>
      <c r="E20" s="5">
        <v>304.33999999999997</v>
      </c>
      <c r="F20" s="6">
        <v>21.182260986811613</v>
      </c>
      <c r="L20" s="9"/>
    </row>
    <row r="21" spans="1:12" x14ac:dyDescent="0.2">
      <c r="A21" s="1">
        <v>1979</v>
      </c>
      <c r="B21" s="3">
        <v>3081</v>
      </c>
      <c r="C21" s="5">
        <v>484.95699999999999</v>
      </c>
      <c r="D21" s="5">
        <v>34173.160000000003</v>
      </c>
      <c r="E21" s="5">
        <v>307.72000000000003</v>
      </c>
      <c r="F21" s="6">
        <v>22.691239342439776</v>
      </c>
      <c r="L21" s="9"/>
    </row>
    <row r="22" spans="1:12" x14ac:dyDescent="0.2">
      <c r="A22" s="1">
        <v>1980</v>
      </c>
      <c r="B22" s="3">
        <v>3136</v>
      </c>
      <c r="C22" s="5">
        <v>508.19600000000003</v>
      </c>
      <c r="D22" s="5">
        <v>35859.851000000002</v>
      </c>
      <c r="E22" s="5">
        <v>300.49</v>
      </c>
      <c r="F22" s="6">
        <v>22.848585301257998</v>
      </c>
      <c r="L22" s="9"/>
    </row>
    <row r="23" spans="1:12" x14ac:dyDescent="0.2">
      <c r="A23" s="1">
        <v>1981</v>
      </c>
      <c r="B23" s="3">
        <v>2948</v>
      </c>
      <c r="C23" s="5">
        <v>416.85399999999998</v>
      </c>
      <c r="D23" s="5">
        <v>30371.618999999999</v>
      </c>
      <c r="E23" s="5">
        <v>311.04000000000002</v>
      </c>
      <c r="F23" s="6">
        <v>22.761154882373816</v>
      </c>
      <c r="L23" s="9"/>
    </row>
    <row r="24" spans="1:12" x14ac:dyDescent="0.2">
      <c r="A24" s="1">
        <v>1982</v>
      </c>
      <c r="B24" s="3">
        <v>2844</v>
      </c>
      <c r="C24" s="5">
        <v>373.94799999999998</v>
      </c>
      <c r="D24" s="5">
        <v>27620.167000000001</v>
      </c>
      <c r="E24" s="5">
        <v>257.20999999999998</v>
      </c>
      <c r="F24" s="6">
        <v>22.401642300755924</v>
      </c>
      <c r="L24" s="9"/>
    </row>
    <row r="25" spans="1:12" x14ac:dyDescent="0.2">
      <c r="A25" s="1">
        <v>1983</v>
      </c>
      <c r="B25" s="3">
        <v>2993</v>
      </c>
      <c r="C25" s="5">
        <v>340.738</v>
      </c>
      <c r="D25" s="5">
        <v>27534.16</v>
      </c>
      <c r="E25" s="5">
        <v>241.87</v>
      </c>
      <c r="F25" s="6">
        <v>23.000408374271306</v>
      </c>
      <c r="L25" s="9"/>
    </row>
    <row r="26" spans="1:12" x14ac:dyDescent="0.2">
      <c r="A26" s="1">
        <v>1984</v>
      </c>
      <c r="B26" s="3">
        <v>3384</v>
      </c>
      <c r="C26" s="5">
        <v>312.36500000000001</v>
      </c>
      <c r="D26" s="5">
        <v>27720.315999999999</v>
      </c>
      <c r="E26" s="5">
        <v>215.64</v>
      </c>
      <c r="F26" s="6">
        <v>25.523510143702453</v>
      </c>
      <c r="L26" s="9"/>
    </row>
    <row r="27" spans="1:12" x14ac:dyDescent="0.2">
      <c r="A27" s="1">
        <v>1985</v>
      </c>
      <c r="B27" s="3">
        <v>3645</v>
      </c>
      <c r="C27" s="5">
        <v>308.14999999999998</v>
      </c>
      <c r="D27" s="5">
        <v>27876.808000000001</v>
      </c>
      <c r="E27" s="5">
        <v>199.77</v>
      </c>
      <c r="F27" s="6">
        <v>26.567</v>
      </c>
      <c r="L27" s="9"/>
    </row>
    <row r="28" spans="1:12" x14ac:dyDescent="0.2">
      <c r="A28" s="1">
        <v>1986</v>
      </c>
      <c r="B28" s="3">
        <v>3820</v>
      </c>
      <c r="C28" s="5">
        <v>406.81700000000001</v>
      </c>
      <c r="D28" s="5">
        <v>35442.764999999999</v>
      </c>
      <c r="E28" s="5">
        <v>248.69</v>
      </c>
      <c r="F28" s="6">
        <v>27.691298184644932</v>
      </c>
      <c r="L28" s="9"/>
    </row>
    <row r="29" spans="1:12" x14ac:dyDescent="0.2">
      <c r="A29" s="1">
        <v>1987</v>
      </c>
      <c r="B29" s="3">
        <v>4347</v>
      </c>
      <c r="C29" s="5">
        <v>489.98200000000003</v>
      </c>
      <c r="D29" s="5">
        <v>42701.23</v>
      </c>
      <c r="E29" s="5">
        <v>273.93</v>
      </c>
      <c r="F29" s="6">
        <v>29.323103707886318</v>
      </c>
      <c r="L29" s="9"/>
    </row>
    <row r="30" spans="1:12" x14ac:dyDescent="0.2">
      <c r="A30" s="1">
        <v>1988</v>
      </c>
      <c r="B30" s="3">
        <v>4492</v>
      </c>
      <c r="C30" s="5">
        <v>543.61400000000003</v>
      </c>
      <c r="D30" s="5">
        <v>49231.71</v>
      </c>
      <c r="E30" s="5">
        <v>257.23</v>
      </c>
      <c r="F30" s="6">
        <v>31.53472855585877</v>
      </c>
      <c r="L30" s="9"/>
    </row>
    <row r="31" spans="1:12" x14ac:dyDescent="0.2">
      <c r="A31" s="1">
        <v>1989</v>
      </c>
      <c r="B31" s="3">
        <v>4789</v>
      </c>
      <c r="C31" s="5">
        <v>601.88199999999995</v>
      </c>
      <c r="D31" s="5">
        <v>50278.936999999998</v>
      </c>
      <c r="E31" s="5">
        <v>247.59</v>
      </c>
      <c r="F31" s="6">
        <v>33.699395517419923</v>
      </c>
      <c r="L31" s="9"/>
    </row>
    <row r="32" spans="1:12" x14ac:dyDescent="0.2">
      <c r="A32" s="1">
        <v>1990</v>
      </c>
      <c r="B32" s="3">
        <v>5577</v>
      </c>
      <c r="C32" s="5">
        <v>611.60799999999995</v>
      </c>
      <c r="D32" s="5">
        <v>53636.578000000001</v>
      </c>
      <c r="E32" s="5">
        <v>276.82</v>
      </c>
      <c r="F32" s="6">
        <v>35.456332413006372</v>
      </c>
      <c r="L32" s="9"/>
    </row>
    <row r="33" spans="1:12" x14ac:dyDescent="0.2">
      <c r="A33" s="1">
        <v>1991</v>
      </c>
      <c r="B33" s="3">
        <v>5112</v>
      </c>
      <c r="C33" s="5">
        <v>744.9113816964159</v>
      </c>
      <c r="D33" s="5">
        <v>50278.936999999998</v>
      </c>
      <c r="E33" s="5">
        <v>269.43497200506692</v>
      </c>
      <c r="F33" s="6">
        <v>36.334358673497775</v>
      </c>
      <c r="L33" s="9"/>
    </row>
    <row r="34" spans="1:12" x14ac:dyDescent="0.2">
      <c r="A34" s="1">
        <v>1992</v>
      </c>
      <c r="B34" s="3">
        <f>(5538*0.805)</f>
        <v>4458.09</v>
      </c>
      <c r="C34" s="5">
        <v>804.03923495085257</v>
      </c>
      <c r="D34" s="5">
        <v>40716.135924267481</v>
      </c>
      <c r="E34" s="5">
        <v>273.40927424724509</v>
      </c>
      <c r="F34" s="6">
        <v>37.5118261174716</v>
      </c>
      <c r="L34" s="9"/>
    </row>
    <row r="35" spans="1:12" x14ac:dyDescent="0.2">
      <c r="A35" s="1">
        <v>1993</v>
      </c>
      <c r="B35" s="3">
        <f>(5898*0.807)</f>
        <v>4759.6860000000006</v>
      </c>
      <c r="C35" s="5">
        <v>744.48541342294982</v>
      </c>
      <c r="D35" s="5">
        <v>36572.843420018828</v>
      </c>
      <c r="E35" s="5">
        <v>237.39428225172418</v>
      </c>
      <c r="F35" s="6">
        <v>39.316819955406913</v>
      </c>
      <c r="L35" s="9"/>
    </row>
    <row r="36" spans="1:12" x14ac:dyDescent="0.2">
      <c r="A36" s="1">
        <v>1994</v>
      </c>
      <c r="B36" s="3">
        <f>(6190*0.8088)</f>
        <v>5006.4719999999998</v>
      </c>
      <c r="C36" s="5">
        <v>771.04408836125049</v>
      </c>
      <c r="D36" s="5">
        <v>39241.197384738836</v>
      </c>
      <c r="E36" s="5">
        <v>237.74108479197764</v>
      </c>
      <c r="F36" s="6">
        <v>43.067922929299002</v>
      </c>
      <c r="L36" s="9"/>
    </row>
    <row r="37" spans="1:12" x14ac:dyDescent="0.2">
      <c r="A37" s="1">
        <v>1995</v>
      </c>
      <c r="B37" s="3">
        <f>(6539*0.81)</f>
        <v>5296.59</v>
      </c>
      <c r="C37" s="5">
        <v>858.58813423639833</v>
      </c>
      <c r="D37" s="5">
        <v>46279.220956660785</v>
      </c>
      <c r="E37" s="5">
        <v>257.86944044377429</v>
      </c>
      <c r="F37" s="6">
        <v>46.301185025585781</v>
      </c>
      <c r="L37" s="9"/>
    </row>
    <row r="38" spans="1:12" x14ac:dyDescent="0.2">
      <c r="A38" s="1">
        <v>1996</v>
      </c>
      <c r="B38" s="3">
        <f>(6939*0.8113)</f>
        <v>5629.6107000000002</v>
      </c>
      <c r="C38" s="5">
        <v>859.30865376564873</v>
      </c>
      <c r="D38" s="5">
        <v>46585.023808671373</v>
      </c>
      <c r="E38" s="5">
        <v>274.68073974182977</v>
      </c>
      <c r="F38" s="6">
        <v>48.06687194991089</v>
      </c>
      <c r="L38" s="9"/>
    </row>
    <row r="39" spans="1:12" x14ac:dyDescent="0.2">
      <c r="A39" s="1">
        <v>1997</v>
      </c>
      <c r="B39" s="3">
        <f>(7125*0.81225)</f>
        <v>5787.28125</v>
      </c>
      <c r="C39" s="5">
        <v>800.63939199812296</v>
      </c>
      <c r="D39" s="5">
        <v>46975.334699953637</v>
      </c>
      <c r="E39" s="5">
        <v>266.45342037617263</v>
      </c>
      <c r="F39" s="6">
        <v>53.266902701285076</v>
      </c>
      <c r="L39" s="9"/>
    </row>
    <row r="40" spans="1:12" x14ac:dyDescent="0.2">
      <c r="A40" s="1">
        <v>1998</v>
      </c>
      <c r="B40" s="3">
        <f>(7456*0.8131)</f>
        <v>6062.4736000000003</v>
      </c>
      <c r="C40" s="5">
        <v>739.4896177474493</v>
      </c>
      <c r="D40" s="5">
        <v>49856.948898027476</v>
      </c>
      <c r="E40" s="5">
        <v>263.64665298069457</v>
      </c>
      <c r="F40" s="6">
        <v>56.814935347616867</v>
      </c>
      <c r="L40" s="9"/>
    </row>
    <row r="41" spans="1:12" x14ac:dyDescent="0.2">
      <c r="A41" s="1">
        <v>1999</v>
      </c>
      <c r="B41" s="3">
        <f>8112*0.821635</f>
        <v>6665.1031199999998</v>
      </c>
      <c r="C41" s="5">
        <v>765.38563871434985</v>
      </c>
      <c r="D41" s="5">
        <v>54682.366021266287</v>
      </c>
      <c r="E41" s="5">
        <v>268.13482266410074</v>
      </c>
      <c r="F41" s="5">
        <v>58.357578397212549</v>
      </c>
      <c r="L41" s="9"/>
    </row>
    <row r="42" spans="1:12" x14ac:dyDescent="0.2">
      <c r="A42" s="1">
        <v>2000</v>
      </c>
      <c r="B42" s="3">
        <f>8717*0.822595</f>
        <v>7170.5606149999994</v>
      </c>
      <c r="C42" s="5">
        <v>821.2273663614867</v>
      </c>
      <c r="D42" s="5">
        <v>64059.709771544229</v>
      </c>
      <c r="E42" s="5">
        <v>240.77922531075174</v>
      </c>
      <c r="F42" s="5">
        <v>62.323172367538561</v>
      </c>
      <c r="L42" s="9"/>
    </row>
    <row r="43" spans="1:12" x14ac:dyDescent="0.2">
      <c r="A43" s="1">
        <v>2001</v>
      </c>
      <c r="B43" s="3">
        <f>8435*0.824403</f>
        <v>6953.8393050000004</v>
      </c>
      <c r="C43" s="5">
        <v>755.92145991333973</v>
      </c>
      <c r="D43" s="5">
        <v>66674.630779848172</v>
      </c>
      <c r="E43" s="5">
        <v>241.66177919174214</v>
      </c>
      <c r="F43" s="5">
        <v>63.111127260981917</v>
      </c>
      <c r="L43" s="9"/>
    </row>
    <row r="44" spans="1:12" x14ac:dyDescent="0.2">
      <c r="A44" s="1">
        <v>2002</v>
      </c>
      <c r="B44" s="3">
        <f>8651*0.83</f>
        <v>7180.33</v>
      </c>
      <c r="C44" s="5">
        <v>866.3228566686364</v>
      </c>
      <c r="D44" s="5">
        <v>64659.018613091277</v>
      </c>
      <c r="E44" s="5">
        <v>272.2115</v>
      </c>
      <c r="F44" s="5">
        <v>63.294429708222808</v>
      </c>
      <c r="L44" s="9"/>
    </row>
  </sheetData>
  <phoneticPr fontId="0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workbookViewId="0">
      <selection activeCell="G4" sqref="G1:M65536"/>
    </sheetView>
  </sheetViews>
  <sheetFormatPr defaultRowHeight="12.75" x14ac:dyDescent="0.2"/>
  <cols>
    <col min="3" max="3" width="10.85546875" style="6" customWidth="1"/>
    <col min="4" max="6" width="9.28515625" style="6" bestFit="1" customWidth="1"/>
    <col min="7" max="11" width="11.85546875" style="9" customWidth="1"/>
  </cols>
  <sheetData>
    <row r="1" spans="1:12" ht="15.75" x14ac:dyDescent="0.3">
      <c r="B1" s="2" t="s">
        <v>8</v>
      </c>
      <c r="C1" s="4" t="s">
        <v>0</v>
      </c>
      <c r="D1" s="4" t="s">
        <v>1</v>
      </c>
      <c r="E1" s="4" t="s">
        <v>2</v>
      </c>
      <c r="F1" s="4" t="s">
        <v>7</v>
      </c>
      <c r="G1" s="8"/>
      <c r="H1" s="8"/>
      <c r="I1" s="8"/>
      <c r="J1" s="8"/>
      <c r="K1" s="8"/>
    </row>
    <row r="2" spans="1:12" x14ac:dyDescent="0.2">
      <c r="A2" t="s">
        <v>9</v>
      </c>
      <c r="B2" s="3" t="s">
        <v>3</v>
      </c>
      <c r="C2" s="5" t="s">
        <v>4</v>
      </c>
      <c r="D2" s="5" t="s">
        <v>5</v>
      </c>
      <c r="E2" s="5" t="s">
        <v>6</v>
      </c>
      <c r="F2" s="5" t="s">
        <v>4</v>
      </c>
    </row>
    <row r="3" spans="1:12" x14ac:dyDescent="0.2">
      <c r="A3" s="1">
        <v>1961</v>
      </c>
      <c r="B3" s="3">
        <v>49</v>
      </c>
      <c r="C3" s="5">
        <v>156084.5</v>
      </c>
      <c r="D3" s="5">
        <v>6280.5280000000002</v>
      </c>
      <c r="E3" s="5">
        <v>1053.9100000000001</v>
      </c>
      <c r="F3" s="5">
        <v>5.991277509393452</v>
      </c>
    </row>
    <row r="4" spans="1:12" x14ac:dyDescent="0.2">
      <c r="A4" s="1">
        <v>1962</v>
      </c>
      <c r="B4" s="3">
        <v>55</v>
      </c>
      <c r="C4" s="5">
        <v>158171.734</v>
      </c>
      <c r="D4" s="5">
        <v>6455.7629999999999</v>
      </c>
      <c r="E4" s="5">
        <v>1024.9100000000001</v>
      </c>
      <c r="F4" s="5">
        <v>6.3812399355877618</v>
      </c>
      <c r="L4" s="9"/>
    </row>
    <row r="5" spans="1:12" x14ac:dyDescent="0.2">
      <c r="A5" s="1">
        <v>1963</v>
      </c>
      <c r="B5" s="3">
        <v>66</v>
      </c>
      <c r="C5" s="5">
        <v>165755.34299999999</v>
      </c>
      <c r="D5" s="5">
        <v>6666.5159999999996</v>
      </c>
      <c r="E5" s="5">
        <v>1013.48</v>
      </c>
      <c r="F5" s="5">
        <v>6.9053501977318037</v>
      </c>
      <c r="L5" s="9"/>
    </row>
    <row r="6" spans="1:12" x14ac:dyDescent="0.2">
      <c r="A6" s="1">
        <v>1964</v>
      </c>
      <c r="B6" s="3">
        <v>71</v>
      </c>
      <c r="C6" s="5">
        <v>173350.96799999999</v>
      </c>
      <c r="D6" s="5">
        <v>8007.1719999999996</v>
      </c>
      <c r="E6" s="5">
        <v>982.29</v>
      </c>
      <c r="F6" s="5">
        <v>7.6599652283862802</v>
      </c>
      <c r="L6" s="9"/>
    </row>
    <row r="7" spans="1:12" x14ac:dyDescent="0.2">
      <c r="A7" s="1">
        <v>1965</v>
      </c>
      <c r="B7" s="3">
        <v>103</v>
      </c>
      <c r="C7" s="5">
        <v>178301.359</v>
      </c>
      <c r="D7" s="5">
        <v>8438.6949999999997</v>
      </c>
      <c r="E7" s="5">
        <v>943.17</v>
      </c>
      <c r="F7" s="5">
        <v>8.2546774045380786</v>
      </c>
      <c r="L7" s="9"/>
    </row>
    <row r="8" spans="1:12" x14ac:dyDescent="0.2">
      <c r="A8" s="1">
        <v>1966</v>
      </c>
      <c r="B8" s="3">
        <v>117</v>
      </c>
      <c r="C8" s="5">
        <v>182380.734</v>
      </c>
      <c r="D8" s="5">
        <v>8482.41</v>
      </c>
      <c r="E8" s="5">
        <v>889.21</v>
      </c>
      <c r="F8" s="5">
        <v>8.9590443686006829</v>
      </c>
      <c r="L8" s="9"/>
    </row>
    <row r="9" spans="1:12" x14ac:dyDescent="0.2">
      <c r="A9" s="1">
        <v>1967</v>
      </c>
      <c r="B9" s="3">
        <v>127</v>
      </c>
      <c r="C9" s="5">
        <v>183949.46799999999</v>
      </c>
      <c r="D9" s="5">
        <v>8702.7240000000002</v>
      </c>
      <c r="E9" s="5">
        <v>880.8</v>
      </c>
      <c r="F9" s="5">
        <v>9.4248537896926656</v>
      </c>
      <c r="L9" s="9"/>
    </row>
    <row r="10" spans="1:12" x14ac:dyDescent="0.2">
      <c r="A10" s="1">
        <v>1968</v>
      </c>
      <c r="B10" s="3">
        <v>146</v>
      </c>
      <c r="C10" s="5">
        <v>169569.234</v>
      </c>
      <c r="D10" s="5">
        <v>8436.1759999999995</v>
      </c>
      <c r="E10" s="5">
        <v>858.59</v>
      </c>
      <c r="F10" s="5">
        <v>10.691154422788605</v>
      </c>
      <c r="L10" s="9"/>
    </row>
    <row r="11" spans="1:12" x14ac:dyDescent="0.2">
      <c r="A11" s="1">
        <v>1969</v>
      </c>
      <c r="B11" s="3">
        <v>157</v>
      </c>
      <c r="C11" s="5">
        <v>174035.26500000001</v>
      </c>
      <c r="D11" s="5">
        <v>8949.7970000000005</v>
      </c>
      <c r="E11" s="5">
        <v>728.12</v>
      </c>
      <c r="F11" s="5">
        <v>11.958492487904252</v>
      </c>
      <c r="L11" s="9"/>
    </row>
    <row r="12" spans="1:12" x14ac:dyDescent="0.2">
      <c r="A12" s="1">
        <v>1970</v>
      </c>
      <c r="B12" s="3">
        <v>184</v>
      </c>
      <c r="C12" s="5">
        <v>177172.40599999999</v>
      </c>
      <c r="D12" s="5">
        <v>9680.6149999999998</v>
      </c>
      <c r="E12" s="5">
        <v>682.67</v>
      </c>
      <c r="F12" s="5">
        <v>13.409673659673659</v>
      </c>
      <c r="L12" s="9"/>
    </row>
    <row r="13" spans="1:12" x14ac:dyDescent="0.2">
      <c r="A13" s="1">
        <v>1971</v>
      </c>
      <c r="B13" s="3">
        <v>188</v>
      </c>
      <c r="C13" s="5">
        <v>180839.671</v>
      </c>
      <c r="D13" s="5">
        <v>10071.665000000001</v>
      </c>
      <c r="E13" s="5">
        <v>702.24</v>
      </c>
      <c r="F13" s="5">
        <v>14.098484848484848</v>
      </c>
      <c r="L13" s="9"/>
    </row>
    <row r="14" spans="1:12" x14ac:dyDescent="0.2">
      <c r="A14" s="1">
        <v>1972</v>
      </c>
      <c r="B14" s="3">
        <v>236</v>
      </c>
      <c r="C14" s="5">
        <v>200239.65599999999</v>
      </c>
      <c r="D14" s="5">
        <v>11474.115</v>
      </c>
      <c r="E14" s="5">
        <v>735.2</v>
      </c>
      <c r="F14" s="5">
        <v>15.50387938863949</v>
      </c>
      <c r="L14" s="9"/>
    </row>
    <row r="15" spans="1:12" x14ac:dyDescent="0.2">
      <c r="A15" s="1">
        <v>1973</v>
      </c>
      <c r="B15" s="3">
        <v>275</v>
      </c>
      <c r="C15" s="5">
        <v>211804.21799999999</v>
      </c>
      <c r="D15" s="5">
        <v>12728.177</v>
      </c>
      <c r="E15" s="5">
        <v>809.59</v>
      </c>
      <c r="F15" s="5">
        <v>17.42533176402641</v>
      </c>
      <c r="L15" s="9"/>
    </row>
    <row r="16" spans="1:12" x14ac:dyDescent="0.2">
      <c r="A16" s="1">
        <v>1974</v>
      </c>
      <c r="B16" s="3">
        <v>281</v>
      </c>
      <c r="C16" s="5">
        <v>206904.28099999999</v>
      </c>
      <c r="D16" s="5">
        <v>11790.057000000001</v>
      </c>
      <c r="E16" s="5">
        <v>909.67</v>
      </c>
      <c r="F16" s="5">
        <v>18.132336742722266</v>
      </c>
      <c r="L16" s="9"/>
    </row>
    <row r="17" spans="1:12" x14ac:dyDescent="0.2">
      <c r="A17" s="1">
        <v>1975</v>
      </c>
      <c r="B17" s="3">
        <v>336</v>
      </c>
      <c r="C17" s="5">
        <v>206428.07800000001</v>
      </c>
      <c r="D17" s="5">
        <v>11965.281999999999</v>
      </c>
      <c r="E17" s="5">
        <v>878.57</v>
      </c>
      <c r="F17" s="5">
        <v>16.969433167172003</v>
      </c>
      <c r="L17" s="9"/>
    </row>
    <row r="18" spans="1:12" x14ac:dyDescent="0.2">
      <c r="A18" s="1">
        <v>1976</v>
      </c>
      <c r="B18" s="3">
        <v>423</v>
      </c>
      <c r="C18" s="5">
        <v>176545.20300000001</v>
      </c>
      <c r="D18" s="5">
        <v>12698.431</v>
      </c>
      <c r="E18" s="5">
        <v>635.20000000000005</v>
      </c>
      <c r="F18" s="5">
        <v>19.780978897879329</v>
      </c>
      <c r="L18" s="9"/>
    </row>
    <row r="19" spans="1:12" x14ac:dyDescent="0.2">
      <c r="A19" s="1">
        <v>1977</v>
      </c>
      <c r="B19" s="3">
        <v>524</v>
      </c>
      <c r="C19" s="5">
        <v>168796.796</v>
      </c>
      <c r="D19" s="5">
        <v>11974.861999999999</v>
      </c>
      <c r="E19" s="5">
        <v>590.52</v>
      </c>
      <c r="F19" s="5">
        <v>20.024097075252399</v>
      </c>
      <c r="L19" s="9"/>
    </row>
    <row r="20" spans="1:12" x14ac:dyDescent="0.2">
      <c r="A20" s="1">
        <v>1978</v>
      </c>
      <c r="B20" s="3">
        <v>524</v>
      </c>
      <c r="C20" s="5">
        <v>189127.421</v>
      </c>
      <c r="D20" s="5">
        <v>8443.4549999999999</v>
      </c>
      <c r="E20" s="5">
        <v>595.74</v>
      </c>
      <c r="F20" s="5">
        <v>21.182260986811613</v>
      </c>
      <c r="L20" s="9"/>
    </row>
    <row r="21" spans="1:12" x14ac:dyDescent="0.2">
      <c r="A21" s="1">
        <v>1979</v>
      </c>
      <c r="B21" s="3">
        <v>500</v>
      </c>
      <c r="C21" s="5">
        <v>216939.82800000001</v>
      </c>
      <c r="D21" s="5">
        <v>10757.752</v>
      </c>
      <c r="E21" s="5">
        <v>586.78</v>
      </c>
      <c r="F21" s="5">
        <v>22.691239342439776</v>
      </c>
      <c r="L21" s="9"/>
    </row>
    <row r="22" spans="1:12" x14ac:dyDescent="0.2">
      <c r="A22" s="1">
        <v>1980</v>
      </c>
      <c r="B22" s="3">
        <v>449</v>
      </c>
      <c r="C22" s="5">
        <v>234585.57800000001</v>
      </c>
      <c r="D22" s="5">
        <v>10309.841</v>
      </c>
      <c r="E22" s="5">
        <v>816.99</v>
      </c>
      <c r="F22" s="5">
        <v>22.848585301257998</v>
      </c>
      <c r="L22" s="9"/>
    </row>
    <row r="23" spans="1:12" x14ac:dyDescent="0.2">
      <c r="A23" s="1">
        <v>1981</v>
      </c>
      <c r="B23" s="3">
        <v>450</v>
      </c>
      <c r="C23" s="5">
        <v>200255.32800000001</v>
      </c>
      <c r="D23" s="5">
        <v>8299.86</v>
      </c>
      <c r="E23" s="5">
        <v>562.27</v>
      </c>
      <c r="F23" s="5">
        <v>22.761154882373816</v>
      </c>
      <c r="L23" s="9"/>
    </row>
    <row r="24" spans="1:12" x14ac:dyDescent="0.2">
      <c r="A24" s="1">
        <v>1982</v>
      </c>
      <c r="B24" s="3">
        <v>433</v>
      </c>
      <c r="C24" s="5">
        <v>167912.45300000001</v>
      </c>
      <c r="D24" s="5">
        <v>7766.2969999999996</v>
      </c>
      <c r="E24" s="5">
        <v>444.69</v>
      </c>
      <c r="F24" s="5">
        <v>22.401642300755924</v>
      </c>
      <c r="L24" s="9"/>
    </row>
    <row r="25" spans="1:12" x14ac:dyDescent="0.2">
      <c r="A25" s="1">
        <v>1983</v>
      </c>
      <c r="B25" s="3">
        <v>454</v>
      </c>
      <c r="C25" s="5">
        <v>146619.95300000001</v>
      </c>
      <c r="D25" s="5">
        <v>7627.902</v>
      </c>
      <c r="E25" s="5">
        <v>299.58999999999997</v>
      </c>
      <c r="F25" s="5">
        <v>23.000408374271306</v>
      </c>
      <c r="L25" s="9"/>
    </row>
    <row r="26" spans="1:12" x14ac:dyDescent="0.2">
      <c r="A26" s="1">
        <v>1984</v>
      </c>
      <c r="B26" s="3">
        <v>502</v>
      </c>
      <c r="C26" s="5">
        <v>134779.84299999999</v>
      </c>
      <c r="D26" s="5">
        <v>7468.8540000000003</v>
      </c>
      <c r="E26" s="5">
        <v>295.82</v>
      </c>
      <c r="F26" s="5">
        <v>25.523510143702453</v>
      </c>
      <c r="L26" s="9"/>
    </row>
    <row r="27" spans="1:12" x14ac:dyDescent="0.2">
      <c r="A27" s="1">
        <v>1985</v>
      </c>
      <c r="B27" s="3">
        <v>511</v>
      </c>
      <c r="C27" s="5">
        <v>134430.171</v>
      </c>
      <c r="D27" s="5">
        <v>7078.1149999999998</v>
      </c>
      <c r="E27" s="5">
        <v>291.31</v>
      </c>
      <c r="F27" s="5">
        <v>26.567</v>
      </c>
      <c r="L27" s="9"/>
    </row>
    <row r="28" spans="1:12" x14ac:dyDescent="0.2">
      <c r="A28" s="1">
        <v>1986</v>
      </c>
      <c r="B28" s="3">
        <v>566</v>
      </c>
      <c r="C28" s="5">
        <v>162023.65599999999</v>
      </c>
      <c r="D28" s="5">
        <v>7954.491</v>
      </c>
      <c r="E28" s="5">
        <v>310.17</v>
      </c>
      <c r="F28" s="5">
        <v>27.691298184644932</v>
      </c>
      <c r="L28" s="9"/>
    </row>
    <row r="29" spans="1:12" x14ac:dyDescent="0.2">
      <c r="A29" s="1">
        <v>1987</v>
      </c>
      <c r="B29" s="3">
        <v>644</v>
      </c>
      <c r="C29" s="5">
        <v>187163.26500000001</v>
      </c>
      <c r="D29" s="5">
        <v>9000.5679999999993</v>
      </c>
      <c r="E29" s="5">
        <v>378.56</v>
      </c>
      <c r="F29" s="5">
        <v>29.323103707886318</v>
      </c>
      <c r="L29" s="9"/>
    </row>
    <row r="30" spans="1:12" x14ac:dyDescent="0.2">
      <c r="A30" s="1">
        <v>1988</v>
      </c>
      <c r="B30" s="3">
        <v>762</v>
      </c>
      <c r="C30" s="5">
        <v>211979.171</v>
      </c>
      <c r="D30" s="5">
        <v>10108.141</v>
      </c>
      <c r="E30" s="5">
        <v>398.04</v>
      </c>
      <c r="F30" s="5">
        <v>31.53472855585877</v>
      </c>
      <c r="L30" s="9"/>
    </row>
    <row r="31" spans="1:12" x14ac:dyDescent="0.2">
      <c r="A31" s="1">
        <v>1989</v>
      </c>
      <c r="B31" s="3">
        <v>842</v>
      </c>
      <c r="C31" s="5">
        <v>202049.09299999999</v>
      </c>
      <c r="D31" s="5">
        <v>9557.4220000000005</v>
      </c>
      <c r="E31" s="5">
        <v>338.63</v>
      </c>
      <c r="F31" s="5">
        <v>33.699395517419923</v>
      </c>
      <c r="L31" s="9"/>
    </row>
    <row r="32" spans="1:12" x14ac:dyDescent="0.2">
      <c r="A32" s="1">
        <v>1990</v>
      </c>
      <c r="B32" s="3">
        <v>947</v>
      </c>
      <c r="C32" s="5">
        <v>220412.20300000001</v>
      </c>
      <c r="D32" s="5">
        <v>10218.487999999999</v>
      </c>
      <c r="E32" s="5">
        <v>338.79</v>
      </c>
      <c r="F32" s="5">
        <v>35.456332413006372</v>
      </c>
      <c r="L32" s="9"/>
    </row>
    <row r="33" spans="1:12" x14ac:dyDescent="0.2">
      <c r="A33" s="1">
        <v>1991</v>
      </c>
      <c r="B33" s="3">
        <v>833</v>
      </c>
      <c r="C33" s="5">
        <v>209442.70689324877</v>
      </c>
      <c r="D33" s="5">
        <v>8725.6419999999998</v>
      </c>
      <c r="E33" s="5">
        <v>371.2213263453587</v>
      </c>
      <c r="F33" s="5">
        <v>36.334358673497775</v>
      </c>
      <c r="L33" s="9"/>
    </row>
    <row r="34" spans="1:12" x14ac:dyDescent="0.2">
      <c r="A34" s="1">
        <v>1992</v>
      </c>
      <c r="B34" s="3">
        <v>956</v>
      </c>
      <c r="C34" s="5">
        <v>215959.06866403087</v>
      </c>
      <c r="D34" s="5">
        <v>6487.1216863890513</v>
      </c>
      <c r="E34" s="5">
        <v>371.86981658952072</v>
      </c>
      <c r="F34" s="5">
        <v>37.5118261174716</v>
      </c>
      <c r="L34" s="9"/>
    </row>
    <row r="35" spans="1:12" x14ac:dyDescent="0.2">
      <c r="A35" s="1">
        <v>1993</v>
      </c>
      <c r="B35" s="3">
        <v>1007</v>
      </c>
      <c r="C35" s="5">
        <v>181155.46856146364</v>
      </c>
      <c r="D35" s="5">
        <v>6432.2617696300258</v>
      </c>
      <c r="E35" s="5">
        <v>293.99440839901439</v>
      </c>
      <c r="F35" s="5">
        <v>39.316819955406913</v>
      </c>
      <c r="L35" s="9"/>
    </row>
    <row r="36" spans="1:12" x14ac:dyDescent="0.2">
      <c r="A36" s="1">
        <v>1994</v>
      </c>
      <c r="B36" s="3">
        <v>1122</v>
      </c>
      <c r="C36" s="5">
        <v>190561.84966645791</v>
      </c>
      <c r="D36" s="5">
        <v>7221.7381273708779</v>
      </c>
      <c r="E36" s="5">
        <v>351.95307859659141</v>
      </c>
      <c r="F36" s="7">
        <v>43.067922929299002</v>
      </c>
      <c r="L36" s="9"/>
    </row>
    <row r="37" spans="1:12" x14ac:dyDescent="0.2">
      <c r="A37" s="1">
        <v>1995</v>
      </c>
      <c r="B37" s="3">
        <v>1213</v>
      </c>
      <c r="C37" s="5">
        <v>199364.87041201218</v>
      </c>
      <c r="D37" s="5">
        <v>8558.517412517318</v>
      </c>
      <c r="E37" s="5">
        <v>369.91972164862648</v>
      </c>
      <c r="F37" s="7">
        <v>46.301185025585781</v>
      </c>
      <c r="L37" s="9"/>
    </row>
    <row r="38" spans="1:12" x14ac:dyDescent="0.2">
      <c r="A38" s="1">
        <v>1996</v>
      </c>
      <c r="B38" s="3">
        <v>1306</v>
      </c>
      <c r="C38" s="5">
        <v>215880.79015890262</v>
      </c>
      <c r="D38" s="5">
        <v>9411.3995202463211</v>
      </c>
      <c r="E38" s="5">
        <v>387.13872266555347</v>
      </c>
      <c r="F38" s="7">
        <v>48.06687194991089</v>
      </c>
      <c r="L38" s="9"/>
    </row>
    <row r="39" spans="1:12" x14ac:dyDescent="0.2">
      <c r="A39" s="1">
        <v>1997</v>
      </c>
      <c r="B39" s="3">
        <v>1589</v>
      </c>
      <c r="C39" s="5">
        <v>225035.44856702688</v>
      </c>
      <c r="D39" s="5">
        <v>8899.1675004677418</v>
      </c>
      <c r="E39" s="5">
        <v>357.49144602187471</v>
      </c>
      <c r="F39" s="7">
        <v>53.266902701285076</v>
      </c>
      <c r="L39" s="9"/>
    </row>
    <row r="40" spans="1:12" x14ac:dyDescent="0.2">
      <c r="A40" s="1">
        <v>1998</v>
      </c>
      <c r="B40" s="3">
        <v>1880</v>
      </c>
      <c r="C40" s="5">
        <v>225819.59272010962</v>
      </c>
      <c r="D40" s="5">
        <v>9591.8131622516557</v>
      </c>
      <c r="E40" s="5">
        <v>345.18468722060766</v>
      </c>
      <c r="F40" s="7">
        <v>56.814935347616867</v>
      </c>
      <c r="L40" s="9"/>
    </row>
    <row r="41" spans="1:12" x14ac:dyDescent="0.2">
      <c r="A41" s="1">
        <v>1999</v>
      </c>
      <c r="B41" s="3">
        <v>1898</v>
      </c>
      <c r="C41" s="5">
        <v>230629.53737065199</v>
      </c>
      <c r="D41" s="5">
        <v>9779.2065915999392</v>
      </c>
      <c r="E41" s="5">
        <v>340.85696316679099</v>
      </c>
      <c r="F41" s="5">
        <v>58.357578397212549</v>
      </c>
      <c r="L41" s="9"/>
    </row>
    <row r="42" spans="1:12" x14ac:dyDescent="0.2">
      <c r="A42" s="1">
        <v>2000</v>
      </c>
      <c r="B42" s="3">
        <v>2032</v>
      </c>
      <c r="C42" s="5">
        <v>226243.98107587176</v>
      </c>
      <c r="D42" s="5">
        <v>10052.530408891598</v>
      </c>
      <c r="E42" s="5">
        <v>325.94647204837202</v>
      </c>
      <c r="F42" s="5">
        <v>62.323172367538561</v>
      </c>
      <c r="L42" s="9"/>
    </row>
    <row r="43" spans="1:12" x14ac:dyDescent="0.2">
      <c r="A43" s="1">
        <v>2001</v>
      </c>
      <c r="B43" s="3">
        <v>1958</v>
      </c>
      <c r="C43" s="5">
        <v>217097.37718699925</v>
      </c>
      <c r="D43" s="5">
        <v>8794.2291235334724</v>
      </c>
      <c r="E43" s="5">
        <v>308.4549209220641</v>
      </c>
      <c r="F43" s="5">
        <v>63.111127260981917</v>
      </c>
      <c r="L43" s="9"/>
    </row>
    <row r="44" spans="1:12" x14ac:dyDescent="0.2">
      <c r="A44" s="1">
        <v>2002</v>
      </c>
      <c r="B44" s="1">
        <v>1976</v>
      </c>
      <c r="C44" s="5">
        <v>224799.41085215769</v>
      </c>
      <c r="D44" s="5">
        <v>9118.010595580794</v>
      </c>
      <c r="E44" s="5">
        <v>344.88170000000002</v>
      </c>
      <c r="F44" s="5">
        <v>63.294429708222808</v>
      </c>
      <c r="L44" s="9"/>
    </row>
    <row r="45" spans="1:12" x14ac:dyDescent="0.2">
      <c r="L45" s="9"/>
    </row>
    <row r="46" spans="1:12" x14ac:dyDescent="0.2">
      <c r="L46" s="9"/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H1" sqref="H1:M65536"/>
    </sheetView>
  </sheetViews>
  <sheetFormatPr defaultRowHeight="12.75" x14ac:dyDescent="0.2"/>
  <cols>
    <col min="3" max="3" width="10.28515625" style="6" customWidth="1"/>
    <col min="4" max="5" width="9.140625" style="6"/>
    <col min="6" max="6" width="9.28515625" style="6" bestFit="1" customWidth="1"/>
    <col min="7" max="11" width="11.85546875" style="9" customWidth="1"/>
  </cols>
  <sheetData>
    <row r="1" spans="1:12" ht="15.75" x14ac:dyDescent="0.3">
      <c r="B1" s="2" t="s">
        <v>8</v>
      </c>
      <c r="C1" s="4" t="s">
        <v>0</v>
      </c>
      <c r="D1" s="4" t="s">
        <v>1</v>
      </c>
      <c r="E1" s="4" t="s">
        <v>2</v>
      </c>
      <c r="F1" s="4" t="s">
        <v>7</v>
      </c>
      <c r="G1" s="8"/>
      <c r="H1" s="8"/>
      <c r="I1" s="8"/>
      <c r="J1" s="8"/>
      <c r="K1" s="8"/>
    </row>
    <row r="2" spans="1:12" x14ac:dyDescent="0.2">
      <c r="A2" t="s">
        <v>9</v>
      </c>
      <c r="B2" s="3" t="s">
        <v>3</v>
      </c>
      <c r="C2" s="5" t="s">
        <v>4</v>
      </c>
      <c r="D2" s="5" t="s">
        <v>5</v>
      </c>
      <c r="E2" s="5" t="s">
        <v>6</v>
      </c>
      <c r="F2" s="5" t="s">
        <v>4</v>
      </c>
      <c r="H2" s="8"/>
      <c r="I2" s="8"/>
      <c r="J2" s="8"/>
      <c r="K2" s="8"/>
    </row>
    <row r="3" spans="1:12" x14ac:dyDescent="0.2">
      <c r="A3" s="1">
        <v>1961</v>
      </c>
      <c r="B3" s="3">
        <v>400</v>
      </c>
      <c r="C3" s="5">
        <v>378824.53100000002</v>
      </c>
      <c r="D3" s="5">
        <v>4512.1779999999999</v>
      </c>
      <c r="E3" s="5">
        <v>1107.8599999999999</v>
      </c>
      <c r="F3" s="5">
        <v>5.991277509393452</v>
      </c>
    </row>
    <row r="4" spans="1:12" x14ac:dyDescent="0.2">
      <c r="A4" s="1">
        <v>1962</v>
      </c>
      <c r="B4" s="3">
        <v>460</v>
      </c>
      <c r="C4" s="5">
        <v>391668.59499999997</v>
      </c>
      <c r="D4" s="5">
        <v>5219.8220000000001</v>
      </c>
      <c r="E4" s="5">
        <v>1090.1500000000001</v>
      </c>
      <c r="F4" s="5">
        <v>6.3812399355877618</v>
      </c>
      <c r="L4" s="9"/>
    </row>
    <row r="5" spans="1:12" x14ac:dyDescent="0.2">
      <c r="A5" s="1">
        <v>1963</v>
      </c>
      <c r="B5" s="3">
        <v>563</v>
      </c>
      <c r="C5" s="5">
        <v>412154.625</v>
      </c>
      <c r="D5" s="5">
        <v>5494.5529999999999</v>
      </c>
      <c r="E5" s="5">
        <v>957.07</v>
      </c>
      <c r="F5" s="5">
        <v>6.9053501977318037</v>
      </c>
      <c r="L5" s="9"/>
    </row>
    <row r="6" spans="1:12" x14ac:dyDescent="0.2">
      <c r="A6" s="1">
        <v>1964</v>
      </c>
      <c r="B6" s="3">
        <v>627</v>
      </c>
      <c r="C6" s="5">
        <v>427238.09299999999</v>
      </c>
      <c r="D6" s="5">
        <v>5154.3620000000001</v>
      </c>
      <c r="E6" s="5">
        <v>833.59</v>
      </c>
      <c r="F6" s="5">
        <v>7.6599652283862802</v>
      </c>
      <c r="L6" s="9"/>
    </row>
    <row r="7" spans="1:12" x14ac:dyDescent="0.2">
      <c r="A7" s="1">
        <v>1965</v>
      </c>
      <c r="B7" s="3">
        <v>769</v>
      </c>
      <c r="C7" s="5">
        <v>439716.46799999999</v>
      </c>
      <c r="D7" s="5">
        <v>4932.473</v>
      </c>
      <c r="E7" s="5">
        <v>990.6</v>
      </c>
      <c r="F7" s="5">
        <v>8.2546774045380786</v>
      </c>
      <c r="L7" s="9"/>
    </row>
    <row r="8" spans="1:12" x14ac:dyDescent="0.2">
      <c r="A8" s="1">
        <v>1966</v>
      </c>
      <c r="B8" s="3">
        <v>940</v>
      </c>
      <c r="C8" s="5">
        <v>453580.25</v>
      </c>
      <c r="D8" s="5">
        <v>5597.7470000000003</v>
      </c>
      <c r="E8" s="5">
        <v>968.58</v>
      </c>
      <c r="F8" s="5">
        <v>8.9590443686006829</v>
      </c>
      <c r="L8" s="9"/>
    </row>
    <row r="9" spans="1:12" x14ac:dyDescent="0.2">
      <c r="A9" s="1">
        <v>1967</v>
      </c>
      <c r="B9" s="3">
        <v>918</v>
      </c>
      <c r="C9" s="5">
        <v>469760.03100000002</v>
      </c>
      <c r="D9" s="5">
        <v>6477.915</v>
      </c>
      <c r="E9" s="5">
        <v>1150.3399999999999</v>
      </c>
      <c r="F9" s="5">
        <v>9.4248537896926656</v>
      </c>
      <c r="L9" s="9"/>
    </row>
    <row r="10" spans="1:12" x14ac:dyDescent="0.2">
      <c r="A10" s="1">
        <v>1968</v>
      </c>
      <c r="B10" s="3">
        <v>952</v>
      </c>
      <c r="C10" s="5">
        <v>445731.625</v>
      </c>
      <c r="D10" s="5">
        <v>6041.6760000000004</v>
      </c>
      <c r="E10" s="5">
        <v>916.12</v>
      </c>
      <c r="F10" s="5">
        <v>10.691154422788605</v>
      </c>
      <c r="L10" s="9"/>
    </row>
    <row r="11" spans="1:12" x14ac:dyDescent="0.2">
      <c r="A11" s="1">
        <v>1969</v>
      </c>
      <c r="B11" s="3">
        <v>1131</v>
      </c>
      <c r="C11" s="5">
        <v>462744.78100000002</v>
      </c>
      <c r="D11" s="5">
        <v>6089.58</v>
      </c>
      <c r="E11" s="5">
        <v>992.03</v>
      </c>
      <c r="F11" s="5">
        <v>11.958492487904252</v>
      </c>
      <c r="L11" s="9"/>
    </row>
    <row r="12" spans="1:12" x14ac:dyDescent="0.2">
      <c r="A12" s="1">
        <v>1970</v>
      </c>
      <c r="B12" s="3">
        <v>1430</v>
      </c>
      <c r="C12" s="5">
        <v>523814.90600000002</v>
      </c>
      <c r="D12" s="5">
        <v>6452.5720000000001</v>
      </c>
      <c r="E12" s="5">
        <v>692.74</v>
      </c>
      <c r="F12" s="5">
        <v>13.409673659673659</v>
      </c>
      <c r="L12" s="9"/>
    </row>
    <row r="13" spans="1:12" x14ac:dyDescent="0.2">
      <c r="A13" s="1">
        <v>1971</v>
      </c>
      <c r="B13" s="3">
        <v>1669</v>
      </c>
      <c r="C13" s="5">
        <v>521366.42700000003</v>
      </c>
      <c r="D13" s="5">
        <v>6763.4179999999997</v>
      </c>
      <c r="E13" s="5">
        <v>721.66</v>
      </c>
      <c r="F13" s="5">
        <v>14.098484848484848</v>
      </c>
      <c r="L13" s="9"/>
    </row>
    <row r="14" spans="1:12" x14ac:dyDescent="0.2">
      <c r="A14" s="1">
        <v>1972</v>
      </c>
      <c r="B14" s="3">
        <v>1900</v>
      </c>
      <c r="C14" s="5">
        <v>579876.75</v>
      </c>
      <c r="D14" s="5">
        <v>7974.7759999999998</v>
      </c>
      <c r="E14" s="5">
        <v>719.73</v>
      </c>
      <c r="F14" s="5">
        <v>15.50387938863949</v>
      </c>
      <c r="L14" s="9"/>
    </row>
    <row r="15" spans="1:12" x14ac:dyDescent="0.2">
      <c r="A15" s="1">
        <v>1973</v>
      </c>
      <c r="B15" s="3">
        <v>2032</v>
      </c>
      <c r="C15" s="5">
        <v>646733.43700000003</v>
      </c>
      <c r="D15" s="5">
        <v>9043.8240000000005</v>
      </c>
      <c r="E15" s="5">
        <v>745.56</v>
      </c>
      <c r="F15" s="5">
        <v>17.42533176402641</v>
      </c>
      <c r="L15" s="9"/>
    </row>
    <row r="16" spans="1:12" x14ac:dyDescent="0.2">
      <c r="A16" s="1">
        <v>1974</v>
      </c>
      <c r="B16" s="3">
        <v>1771</v>
      </c>
      <c r="C16" s="5">
        <v>604017.875</v>
      </c>
      <c r="D16" s="5">
        <v>8773.7119999999995</v>
      </c>
      <c r="E16" s="5">
        <v>796.84</v>
      </c>
      <c r="F16" s="5">
        <v>18.132336742722266</v>
      </c>
      <c r="L16" s="9"/>
    </row>
    <row r="17" spans="1:12" x14ac:dyDescent="0.2">
      <c r="A17" s="1">
        <v>1975</v>
      </c>
      <c r="B17" s="3">
        <v>1860</v>
      </c>
      <c r="C17" s="5">
        <v>610954.125</v>
      </c>
      <c r="D17" s="5">
        <v>7909.7730000000001</v>
      </c>
      <c r="E17" s="5">
        <v>1060.83</v>
      </c>
      <c r="F17" s="5">
        <v>16.969433167172003</v>
      </c>
      <c r="L17" s="9"/>
    </row>
    <row r="18" spans="1:12" x14ac:dyDescent="0.2">
      <c r="A18" s="1">
        <v>1976</v>
      </c>
      <c r="B18" s="3">
        <v>1941</v>
      </c>
      <c r="C18" s="5">
        <v>484236.71799999999</v>
      </c>
      <c r="D18" s="5">
        <v>7482.5810000000001</v>
      </c>
      <c r="E18" s="5">
        <v>986.89</v>
      </c>
      <c r="F18" s="5">
        <v>19.780978897879329</v>
      </c>
      <c r="L18" s="9"/>
    </row>
    <row r="19" spans="1:12" x14ac:dyDescent="0.2">
      <c r="A19" s="1">
        <v>1977</v>
      </c>
      <c r="B19" s="3">
        <v>2037</v>
      </c>
      <c r="C19" s="5">
        <v>456747.03100000002</v>
      </c>
      <c r="D19" s="5">
        <v>8064.5940000000001</v>
      </c>
      <c r="E19" s="5">
        <v>439.85</v>
      </c>
      <c r="F19" s="5">
        <v>20.024097075252399</v>
      </c>
      <c r="L19" s="9"/>
    </row>
    <row r="20" spans="1:12" x14ac:dyDescent="0.2">
      <c r="A20" s="1">
        <v>1978</v>
      </c>
      <c r="B20" s="3">
        <v>2279</v>
      </c>
      <c r="C20" s="5">
        <v>520428.53100000002</v>
      </c>
      <c r="D20" s="5">
        <v>10187.959000000001</v>
      </c>
      <c r="E20" s="5">
        <v>492.21</v>
      </c>
      <c r="F20" s="5">
        <v>21.182260986811613</v>
      </c>
      <c r="L20" s="9"/>
    </row>
    <row r="21" spans="1:12" x14ac:dyDescent="0.2">
      <c r="A21" s="1">
        <v>1979</v>
      </c>
      <c r="B21" s="3">
        <v>2550</v>
      </c>
      <c r="C21" s="5">
        <v>585033.125</v>
      </c>
      <c r="D21" s="5">
        <v>13496.815000000001</v>
      </c>
      <c r="E21" s="5">
        <v>545.12</v>
      </c>
      <c r="F21" s="5">
        <v>22.691239342439776</v>
      </c>
      <c r="L21" s="9"/>
    </row>
    <row r="22" spans="1:12" x14ac:dyDescent="0.2">
      <c r="A22" s="1">
        <v>1980</v>
      </c>
      <c r="B22" s="3">
        <v>2692</v>
      </c>
      <c r="C22" s="5">
        <v>611877</v>
      </c>
      <c r="D22" s="5">
        <v>14018.903</v>
      </c>
      <c r="E22" s="5">
        <v>513.66</v>
      </c>
      <c r="F22" s="5">
        <v>22.848585301257998</v>
      </c>
      <c r="L22" s="9"/>
    </row>
    <row r="23" spans="1:12" x14ac:dyDescent="0.2">
      <c r="A23" s="1">
        <v>1981</v>
      </c>
      <c r="B23" s="3">
        <v>2335</v>
      </c>
      <c r="C23" s="5">
        <v>473075.53100000002</v>
      </c>
      <c r="D23" s="5">
        <v>10856.694</v>
      </c>
      <c r="E23" s="5">
        <v>566.66999999999996</v>
      </c>
      <c r="F23" s="5">
        <v>22.761154882373816</v>
      </c>
      <c r="L23" s="9"/>
    </row>
    <row r="24" spans="1:12" x14ac:dyDescent="0.2">
      <c r="A24" s="1">
        <v>1982</v>
      </c>
      <c r="B24" s="3">
        <v>2378</v>
      </c>
      <c r="C24" s="5">
        <v>402676.06199999998</v>
      </c>
      <c r="D24" s="5">
        <v>10271.233</v>
      </c>
      <c r="E24" s="5">
        <v>406.76</v>
      </c>
      <c r="F24" s="5">
        <v>22.401642300755924</v>
      </c>
      <c r="L24" s="9"/>
    </row>
    <row r="25" spans="1:12" x14ac:dyDescent="0.2">
      <c r="A25" s="1">
        <v>1983</v>
      </c>
      <c r="B25" s="3">
        <v>2483</v>
      </c>
      <c r="C25" s="5">
        <v>365652</v>
      </c>
      <c r="D25" s="5">
        <v>9431.1229999999996</v>
      </c>
      <c r="E25" s="5">
        <v>347.41</v>
      </c>
      <c r="F25" s="5">
        <v>23.000408374271306</v>
      </c>
      <c r="L25" s="9"/>
    </row>
    <row r="26" spans="1:12" x14ac:dyDescent="0.2">
      <c r="A26" s="1">
        <v>1984</v>
      </c>
      <c r="B26" s="3">
        <v>2582</v>
      </c>
      <c r="C26" s="5">
        <v>328018.06199999998</v>
      </c>
      <c r="D26" s="5">
        <v>9451.8150000000005</v>
      </c>
      <c r="E26" s="5">
        <v>298.62</v>
      </c>
      <c r="F26" s="5">
        <v>25.523510143702453</v>
      </c>
      <c r="L26" s="9"/>
    </row>
    <row r="27" spans="1:12" x14ac:dyDescent="0.2">
      <c r="A27" s="1">
        <v>1985</v>
      </c>
      <c r="B27" s="3">
        <v>2583</v>
      </c>
      <c r="C27" s="5">
        <v>318354.28100000002</v>
      </c>
      <c r="D27" s="5">
        <v>10011.632</v>
      </c>
      <c r="E27" s="5">
        <v>281.01</v>
      </c>
      <c r="F27" s="5">
        <v>26.567</v>
      </c>
      <c r="L27" s="9"/>
    </row>
    <row r="28" spans="1:12" x14ac:dyDescent="0.2">
      <c r="A28" s="1">
        <v>1986</v>
      </c>
      <c r="B28" s="3">
        <v>2714</v>
      </c>
      <c r="C28" s="5">
        <v>394171.625</v>
      </c>
      <c r="D28" s="5">
        <v>12757.880999999999</v>
      </c>
      <c r="E28" s="5">
        <v>331.19</v>
      </c>
      <c r="F28" s="5">
        <v>27.691298184644932</v>
      </c>
      <c r="L28" s="9"/>
    </row>
    <row r="29" spans="1:12" x14ac:dyDescent="0.2">
      <c r="A29" s="1">
        <v>1987</v>
      </c>
      <c r="B29" s="3">
        <v>3065</v>
      </c>
      <c r="C29" s="5">
        <v>462909.81199999998</v>
      </c>
      <c r="D29" s="5">
        <v>15984.243</v>
      </c>
      <c r="E29" s="5">
        <v>343.7</v>
      </c>
      <c r="F29" s="5">
        <v>29.323103707886318</v>
      </c>
      <c r="L29" s="9"/>
    </row>
    <row r="30" spans="1:12" x14ac:dyDescent="0.2">
      <c r="A30" s="1">
        <v>1988</v>
      </c>
      <c r="B30" s="3">
        <v>3095</v>
      </c>
      <c r="C30" s="5">
        <v>512856.65600000002</v>
      </c>
      <c r="D30" s="5">
        <v>17964.192999999999</v>
      </c>
      <c r="E30" s="5">
        <v>315.24</v>
      </c>
      <c r="F30" s="5">
        <v>31.53472855585877</v>
      </c>
      <c r="L30" s="9"/>
    </row>
    <row r="31" spans="1:12" x14ac:dyDescent="0.2">
      <c r="A31" s="1">
        <v>1989</v>
      </c>
      <c r="B31" s="3">
        <v>3307</v>
      </c>
      <c r="C31" s="5">
        <v>492072.09299999999</v>
      </c>
      <c r="D31" s="5">
        <v>17612.757000000001</v>
      </c>
      <c r="E31" s="5">
        <v>235.61</v>
      </c>
      <c r="F31" s="5">
        <v>33.699395517419923</v>
      </c>
      <c r="L31" s="9"/>
    </row>
    <row r="32" spans="1:12" x14ac:dyDescent="0.2">
      <c r="A32" s="1">
        <v>1990</v>
      </c>
      <c r="B32" s="3">
        <v>3441</v>
      </c>
      <c r="C32" s="5">
        <v>550750.06200000003</v>
      </c>
      <c r="D32" s="5">
        <v>19914.232</v>
      </c>
      <c r="E32" s="5">
        <v>268.49</v>
      </c>
      <c r="F32" s="5">
        <v>35.456332413006372</v>
      </c>
      <c r="L32" s="9"/>
    </row>
    <row r="33" spans="1:12" x14ac:dyDescent="0.2">
      <c r="A33" s="1">
        <v>1991</v>
      </c>
      <c r="B33" s="3">
        <v>3076</v>
      </c>
      <c r="C33" s="10">
        <v>508966.33899999998</v>
      </c>
      <c r="D33" s="5">
        <f>[1]TRADE!B$30</f>
        <v>14587.999347059491</v>
      </c>
      <c r="E33" s="5">
        <v>356.47143593898784</v>
      </c>
      <c r="F33" s="5">
        <v>36.334358673497775</v>
      </c>
      <c r="L33" s="9"/>
    </row>
    <row r="34" spans="1:12" x14ac:dyDescent="0.2">
      <c r="A34" s="1">
        <v>1992</v>
      </c>
      <c r="B34" s="3">
        <v>3586</v>
      </c>
      <c r="C34" s="5">
        <v>530726.79458758782</v>
      </c>
      <c r="D34" s="5">
        <v>14986.331541853689</v>
      </c>
      <c r="E34" s="5">
        <v>347.52215159996433</v>
      </c>
      <c r="F34" s="5">
        <v>37.5118261174716</v>
      </c>
      <c r="L34" s="9"/>
    </row>
    <row r="35" spans="1:12" x14ac:dyDescent="0.2">
      <c r="A35" s="1">
        <v>1993</v>
      </c>
      <c r="B35" s="3">
        <v>3687</v>
      </c>
      <c r="C35" s="5">
        <v>445161.15623671224</v>
      </c>
      <c r="D35" s="5">
        <v>13685.638989803996</v>
      </c>
      <c r="E35" s="5">
        <v>299.47771868335991</v>
      </c>
      <c r="F35" s="5">
        <v>39.316819955406913</v>
      </c>
      <c r="L35" s="9"/>
    </row>
    <row r="36" spans="1:12" x14ac:dyDescent="0.2">
      <c r="A36" s="1">
        <v>1994</v>
      </c>
      <c r="B36" s="3">
        <v>4188</v>
      </c>
      <c r="C36" s="5">
        <v>458992.11301194638</v>
      </c>
      <c r="D36" s="5">
        <v>15254.183141231397</v>
      </c>
      <c r="E36" s="5">
        <v>291.51469685324105</v>
      </c>
      <c r="F36" s="7">
        <v>43.067922929299002</v>
      </c>
      <c r="L36" s="9"/>
    </row>
    <row r="37" spans="1:12" x14ac:dyDescent="0.2">
      <c r="A37" s="1">
        <v>1995</v>
      </c>
      <c r="B37" s="3">
        <v>4693</v>
      </c>
      <c r="C37" s="5">
        <v>469422.53135882097</v>
      </c>
      <c r="D37" s="5">
        <v>16729.802512478174</v>
      </c>
      <c r="E37" s="5">
        <v>295.90665407833319</v>
      </c>
      <c r="F37" s="7">
        <v>46.301185025585781</v>
      </c>
      <c r="L37" s="9"/>
    </row>
    <row r="38" spans="1:12" x14ac:dyDescent="0.2">
      <c r="A38" s="1">
        <v>1996</v>
      </c>
      <c r="B38" s="3">
        <v>4941</v>
      </c>
      <c r="C38" s="5">
        <v>474447.02757070703</v>
      </c>
      <c r="D38" s="5">
        <v>18981.342474908404</v>
      </c>
      <c r="E38" s="5">
        <v>300.59183401287146</v>
      </c>
      <c r="F38" s="7">
        <v>48.06687194991089</v>
      </c>
      <c r="L38" s="9"/>
    </row>
    <row r="39" spans="1:12" x14ac:dyDescent="0.2">
      <c r="A39" s="1">
        <v>1997</v>
      </c>
      <c r="B39" s="3">
        <v>5234</v>
      </c>
      <c r="C39" s="5">
        <v>493373.90010010969</v>
      </c>
      <c r="D39" s="5">
        <v>19695.303869650455</v>
      </c>
      <c r="E39" s="5">
        <v>294.83038405451958</v>
      </c>
      <c r="F39" s="7">
        <v>53.266902701285076</v>
      </c>
      <c r="L39" s="9"/>
    </row>
    <row r="40" spans="1:12" x14ac:dyDescent="0.2">
      <c r="A40" s="1">
        <v>1998</v>
      </c>
      <c r="B40" s="3">
        <v>5896</v>
      </c>
      <c r="C40" s="5">
        <v>495916.17379851645</v>
      </c>
      <c r="D40" s="5">
        <v>20301.419802570676</v>
      </c>
      <c r="E40" s="5">
        <v>286.53052825682403</v>
      </c>
      <c r="F40" s="7">
        <v>56.814935347616867</v>
      </c>
      <c r="L40" s="9"/>
    </row>
    <row r="41" spans="1:12" x14ac:dyDescent="0.2">
      <c r="A41" s="1">
        <v>1999</v>
      </c>
      <c r="B41" s="1">
        <v>6456</v>
      </c>
      <c r="C41" s="5">
        <v>504406.79347671231</v>
      </c>
      <c r="D41" s="5">
        <v>24147.174944113925</v>
      </c>
      <c r="E41" s="5">
        <v>275.54041541012953</v>
      </c>
      <c r="F41" s="5">
        <v>58.357578397212549</v>
      </c>
      <c r="L41" s="9"/>
    </row>
    <row r="42" spans="1:12" x14ac:dyDescent="0.2">
      <c r="A42" s="1">
        <v>2000</v>
      </c>
      <c r="B42" s="1">
        <v>7032</v>
      </c>
      <c r="C42" s="5">
        <v>454015.14803559065</v>
      </c>
      <c r="D42" s="5">
        <v>28843.16156936992</v>
      </c>
      <c r="E42" s="5">
        <v>253.52693246271065</v>
      </c>
      <c r="F42" s="5">
        <v>62.323172367538561</v>
      </c>
      <c r="L42" s="9"/>
    </row>
    <row r="43" spans="1:12" x14ac:dyDescent="0.2">
      <c r="A43" s="1">
        <v>2001</v>
      </c>
      <c r="B43" s="1">
        <v>7457</v>
      </c>
      <c r="C43" s="5">
        <v>441808.0398460523</v>
      </c>
      <c r="D43" s="5">
        <v>29933.338854382328</v>
      </c>
      <c r="E43" s="5">
        <v>268.33311534221912</v>
      </c>
      <c r="F43" s="5">
        <v>63.111127260981917</v>
      </c>
      <c r="L43" s="9"/>
    </row>
    <row r="44" spans="1:12" x14ac:dyDescent="0.2">
      <c r="A44" s="1">
        <v>2002</v>
      </c>
      <c r="B44" s="1">
        <v>7654</v>
      </c>
      <c r="C44" s="5">
        <v>476151.23592339904</v>
      </c>
      <c r="D44" s="5">
        <v>28653.653212080531</v>
      </c>
      <c r="E44" s="5">
        <v>290.9316</v>
      </c>
      <c r="F44" s="5">
        <v>63.294429708222808</v>
      </c>
      <c r="L44" s="9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="78" zoomScaleNormal="78" workbookViewId="0">
      <selection activeCell="I48" sqref="I48"/>
    </sheetView>
  </sheetViews>
  <sheetFormatPr defaultRowHeight="12.75" x14ac:dyDescent="0.2"/>
  <cols>
    <col min="3" max="3" width="11.5703125" style="6" customWidth="1"/>
    <col min="4" max="5" width="9.140625" style="6"/>
    <col min="6" max="6" width="9.28515625" style="6" bestFit="1" customWidth="1"/>
    <col min="7" max="11" width="11.85546875" style="9" customWidth="1"/>
  </cols>
  <sheetData>
    <row r="1" spans="1:12" ht="15.75" x14ac:dyDescent="0.3">
      <c r="B1" s="2" t="s">
        <v>8</v>
      </c>
      <c r="C1" s="4" t="s">
        <v>0</v>
      </c>
      <c r="D1" s="4" t="s">
        <v>1</v>
      </c>
      <c r="E1" s="4" t="s">
        <v>2</v>
      </c>
      <c r="F1" s="4" t="s">
        <v>7</v>
      </c>
      <c r="G1" s="8"/>
      <c r="H1" s="8"/>
      <c r="I1" s="8"/>
      <c r="J1" s="8"/>
      <c r="K1" s="8"/>
    </row>
    <row r="2" spans="1:12" x14ac:dyDescent="0.2">
      <c r="A2" t="s">
        <v>9</v>
      </c>
      <c r="B2" s="3" t="s">
        <v>3</v>
      </c>
      <c r="C2" s="5" t="s">
        <v>4</v>
      </c>
      <c r="D2" s="5" t="s">
        <v>5</v>
      </c>
      <c r="E2" s="5" t="s">
        <v>6</v>
      </c>
      <c r="F2" s="5" t="s">
        <v>4</v>
      </c>
      <c r="I2" s="8"/>
      <c r="J2" s="8"/>
      <c r="K2" s="8"/>
    </row>
    <row r="3" spans="1:12" x14ac:dyDescent="0.2">
      <c r="A3">
        <v>1961</v>
      </c>
      <c r="B3">
        <v>215</v>
      </c>
      <c r="C3" s="6">
        <v>210975.64</v>
      </c>
      <c r="D3" s="6">
        <v>11862.375</v>
      </c>
      <c r="E3" s="6">
        <v>3417.34</v>
      </c>
      <c r="F3" s="5">
        <v>5.991277509393452</v>
      </c>
    </row>
    <row r="4" spans="1:12" x14ac:dyDescent="0.2">
      <c r="A4">
        <v>1962</v>
      </c>
      <c r="B4">
        <v>242</v>
      </c>
      <c r="C4" s="6">
        <v>212214.96799999999</v>
      </c>
      <c r="D4" s="6">
        <v>11135.289000000001</v>
      </c>
      <c r="E4" s="6">
        <v>3234.15</v>
      </c>
      <c r="F4" s="5">
        <v>6.3812399355877618</v>
      </c>
      <c r="L4" s="9"/>
    </row>
    <row r="5" spans="1:12" x14ac:dyDescent="0.2">
      <c r="A5">
        <v>1963</v>
      </c>
      <c r="B5">
        <v>280</v>
      </c>
      <c r="C5" s="6">
        <v>220761.234</v>
      </c>
      <c r="D5" s="6">
        <v>10846.632</v>
      </c>
      <c r="E5" s="6">
        <v>3159.17</v>
      </c>
      <c r="F5" s="5">
        <v>6.9053501977318037</v>
      </c>
      <c r="L5" s="9"/>
    </row>
    <row r="6" spans="1:12" x14ac:dyDescent="0.2">
      <c r="A6">
        <v>1964</v>
      </c>
      <c r="B6">
        <v>340</v>
      </c>
      <c r="C6" s="6">
        <v>230179.125</v>
      </c>
      <c r="D6" s="6">
        <v>12640.341</v>
      </c>
      <c r="E6" s="6">
        <v>2927.51</v>
      </c>
      <c r="F6" s="5">
        <v>7.6599652283862802</v>
      </c>
      <c r="L6" s="9"/>
    </row>
    <row r="7" spans="1:12" x14ac:dyDescent="0.2">
      <c r="A7">
        <v>1965</v>
      </c>
      <c r="B7">
        <v>392</v>
      </c>
      <c r="C7" s="6">
        <v>238515.56200000001</v>
      </c>
      <c r="D7" s="6">
        <v>12822.25</v>
      </c>
      <c r="E7" s="6">
        <v>2507.12</v>
      </c>
      <c r="F7" s="5">
        <v>8.2546774045380786</v>
      </c>
      <c r="L7" s="9"/>
    </row>
    <row r="8" spans="1:12" x14ac:dyDescent="0.2">
      <c r="A8">
        <v>1966</v>
      </c>
      <c r="B8">
        <v>477</v>
      </c>
      <c r="C8" s="6">
        <v>250454.14</v>
      </c>
      <c r="D8" s="6">
        <v>12225.611000000001</v>
      </c>
      <c r="E8" s="6">
        <v>2678.85</v>
      </c>
      <c r="F8" s="5">
        <v>8.9590443686006829</v>
      </c>
      <c r="L8" s="9"/>
    </row>
    <row r="9" spans="1:12" x14ac:dyDescent="0.2">
      <c r="A9">
        <v>1967</v>
      </c>
      <c r="B9">
        <v>559</v>
      </c>
      <c r="C9" s="6">
        <v>255668.90599999999</v>
      </c>
      <c r="D9" s="6">
        <v>12531.922</v>
      </c>
      <c r="E9" s="6">
        <v>2757.65</v>
      </c>
      <c r="F9" s="5">
        <v>9.4248537896926656</v>
      </c>
      <c r="L9" s="9"/>
    </row>
    <row r="10" spans="1:12" x14ac:dyDescent="0.2">
      <c r="A10">
        <v>1968</v>
      </c>
      <c r="B10">
        <v>641</v>
      </c>
      <c r="C10" s="6">
        <v>240590.59299999999</v>
      </c>
      <c r="D10" s="6">
        <v>11395.409</v>
      </c>
      <c r="E10" s="6">
        <v>2655.19</v>
      </c>
      <c r="F10" s="5">
        <v>10.691154422788605</v>
      </c>
      <c r="L10" s="9"/>
    </row>
    <row r="11" spans="1:12" x14ac:dyDescent="0.2">
      <c r="A11">
        <v>1969</v>
      </c>
      <c r="B11">
        <v>795</v>
      </c>
      <c r="C11" s="6">
        <v>248825.07800000001</v>
      </c>
      <c r="D11" s="6">
        <v>11498.259</v>
      </c>
      <c r="E11" s="6">
        <v>2332.35</v>
      </c>
      <c r="F11" s="5">
        <v>11.958492487904252</v>
      </c>
      <c r="L11" s="9"/>
    </row>
    <row r="12" spans="1:12" x14ac:dyDescent="0.2">
      <c r="A12">
        <v>1970</v>
      </c>
      <c r="B12">
        <v>904</v>
      </c>
      <c r="C12" s="6">
        <v>260364.95300000001</v>
      </c>
      <c r="D12" s="6">
        <v>12662.468999999999</v>
      </c>
      <c r="E12" s="6">
        <v>1731.83</v>
      </c>
      <c r="F12" s="5">
        <v>13.409673659673659</v>
      </c>
      <c r="L12" s="9"/>
    </row>
    <row r="13" spans="1:12" x14ac:dyDescent="0.2">
      <c r="A13">
        <v>1971</v>
      </c>
      <c r="B13">
        <v>933</v>
      </c>
      <c r="C13" s="6">
        <v>276329</v>
      </c>
      <c r="D13" s="6">
        <v>12447.04</v>
      </c>
      <c r="E13" s="6">
        <v>1718.19</v>
      </c>
      <c r="F13" s="5">
        <v>14.098484848484848</v>
      </c>
      <c r="L13" s="9"/>
    </row>
    <row r="14" spans="1:12" x14ac:dyDescent="0.2">
      <c r="A14">
        <v>1972</v>
      </c>
      <c r="B14">
        <v>1102</v>
      </c>
      <c r="C14" s="6">
        <v>301037.06199999998</v>
      </c>
      <c r="D14" s="6">
        <v>12072.778</v>
      </c>
      <c r="E14" s="6">
        <v>1568.74</v>
      </c>
      <c r="F14" s="5">
        <v>15.50387938863949</v>
      </c>
      <c r="L14" s="9"/>
    </row>
    <row r="15" spans="1:12" x14ac:dyDescent="0.2">
      <c r="A15">
        <v>1973</v>
      </c>
      <c r="B15">
        <v>1289</v>
      </c>
      <c r="C15" s="6">
        <v>317411.18699999998</v>
      </c>
      <c r="D15" s="6">
        <v>11407.259</v>
      </c>
      <c r="E15" s="6">
        <v>1504.66</v>
      </c>
      <c r="F15" s="5">
        <v>17.42533176402641</v>
      </c>
      <c r="L15" s="9"/>
    </row>
    <row r="16" spans="1:12" x14ac:dyDescent="0.2">
      <c r="A16">
        <v>1974</v>
      </c>
      <c r="B16">
        <v>1303</v>
      </c>
      <c r="C16" s="6">
        <v>322472.53100000002</v>
      </c>
      <c r="D16" s="6">
        <v>10102.311</v>
      </c>
      <c r="E16" s="6">
        <v>1607.74</v>
      </c>
      <c r="F16" s="5">
        <v>18.132336742722266</v>
      </c>
      <c r="L16" s="9"/>
    </row>
    <row r="17" spans="1:12" x14ac:dyDescent="0.2">
      <c r="A17">
        <v>1975</v>
      </c>
      <c r="B17">
        <v>1407</v>
      </c>
      <c r="C17" s="6">
        <v>318382.64899999998</v>
      </c>
      <c r="D17" s="6">
        <v>8013.9539999999997</v>
      </c>
      <c r="E17" s="6">
        <v>1260</v>
      </c>
      <c r="F17" s="5">
        <v>16.969433167172003</v>
      </c>
      <c r="L17" s="9"/>
    </row>
    <row r="18" spans="1:12" x14ac:dyDescent="0.2">
      <c r="A18">
        <v>1976</v>
      </c>
      <c r="B18">
        <v>1448</v>
      </c>
      <c r="C18" s="6">
        <v>299755.652</v>
      </c>
      <c r="D18" s="6">
        <v>6835.0529999999999</v>
      </c>
      <c r="E18" s="6">
        <v>1410.72</v>
      </c>
      <c r="F18" s="5">
        <v>19.780978897879329</v>
      </c>
      <c r="L18" s="9"/>
    </row>
    <row r="19" spans="1:12" x14ac:dyDescent="0.2">
      <c r="A19">
        <v>1977</v>
      </c>
      <c r="B19">
        <v>1510</v>
      </c>
      <c r="C19" s="6">
        <v>282020.46799999999</v>
      </c>
      <c r="D19" s="6">
        <v>6111.0969999999998</v>
      </c>
      <c r="E19" s="6">
        <v>931.98</v>
      </c>
      <c r="F19" s="5">
        <v>20.024097075252399</v>
      </c>
      <c r="L19" s="9"/>
    </row>
    <row r="20" spans="1:12" x14ac:dyDescent="0.2">
      <c r="A20">
        <v>1978</v>
      </c>
      <c r="B20">
        <v>1505</v>
      </c>
      <c r="C20" s="6">
        <v>300806.34299999999</v>
      </c>
      <c r="D20" s="6">
        <v>6085.0280000000002</v>
      </c>
      <c r="E20" s="6">
        <v>1049.74</v>
      </c>
      <c r="F20" s="5">
        <v>21.182260986811613</v>
      </c>
      <c r="L20" s="9"/>
    </row>
    <row r="21" spans="1:12" x14ac:dyDescent="0.2">
      <c r="A21">
        <v>1979</v>
      </c>
      <c r="B21">
        <v>1637</v>
      </c>
      <c r="C21" s="6">
        <v>278482.375</v>
      </c>
      <c r="D21" s="6">
        <v>6816.1210000000001</v>
      </c>
      <c r="E21" s="6">
        <v>742.55</v>
      </c>
      <c r="F21" s="5">
        <v>22.691239342439776</v>
      </c>
      <c r="L21" s="9"/>
    </row>
    <row r="22" spans="1:12" x14ac:dyDescent="0.2">
      <c r="A22">
        <v>1980</v>
      </c>
      <c r="B22">
        <v>1496</v>
      </c>
      <c r="C22" s="6">
        <v>348859.09299999999</v>
      </c>
      <c r="D22" s="6">
        <v>7201.8890000000001</v>
      </c>
      <c r="E22" s="6">
        <v>1184.58</v>
      </c>
      <c r="F22" s="5">
        <v>22.848585301257998</v>
      </c>
      <c r="L22" s="9"/>
    </row>
    <row r="23" spans="1:12" x14ac:dyDescent="0.2">
      <c r="A23">
        <v>1981</v>
      </c>
      <c r="B23">
        <v>1451</v>
      </c>
      <c r="C23" s="6">
        <v>323328.5</v>
      </c>
      <c r="D23" s="6">
        <v>6200.6040000000003</v>
      </c>
      <c r="E23" s="6">
        <v>1381.54</v>
      </c>
      <c r="F23" s="5">
        <v>22.761154882373816</v>
      </c>
      <c r="L23" s="9"/>
    </row>
    <row r="24" spans="1:12" x14ac:dyDescent="0.2">
      <c r="A24">
        <v>1982</v>
      </c>
      <c r="B24">
        <v>1368</v>
      </c>
      <c r="C24" s="6">
        <v>295799.5</v>
      </c>
      <c r="D24" s="6">
        <v>4922.6450000000004</v>
      </c>
      <c r="E24" s="6">
        <v>1022.05</v>
      </c>
      <c r="F24" s="5">
        <v>22.401642300755924</v>
      </c>
      <c r="L24" s="9"/>
    </row>
    <row r="25" spans="1:12" x14ac:dyDescent="0.2">
      <c r="A25">
        <v>1983</v>
      </c>
      <c r="B25">
        <v>1366</v>
      </c>
      <c r="C25" s="6">
        <v>278770.21799999999</v>
      </c>
      <c r="D25" s="6">
        <v>4298.7489999999998</v>
      </c>
      <c r="E25" s="6">
        <v>1116.68</v>
      </c>
      <c r="F25" s="5">
        <v>23.000408374271306</v>
      </c>
      <c r="L25" s="9"/>
    </row>
    <row r="26" spans="1:12" x14ac:dyDescent="0.2">
      <c r="A26">
        <v>1984</v>
      </c>
      <c r="B26">
        <v>1392</v>
      </c>
      <c r="C26" s="6">
        <v>267179.28100000002</v>
      </c>
      <c r="D26" s="6">
        <v>3941.8359999999998</v>
      </c>
      <c r="E26" s="6">
        <v>913.1</v>
      </c>
      <c r="F26" s="5">
        <v>25.523510143702453</v>
      </c>
      <c r="L26" s="9"/>
    </row>
    <row r="27" spans="1:12" x14ac:dyDescent="0.2">
      <c r="A27">
        <v>1985</v>
      </c>
      <c r="B27">
        <v>1528</v>
      </c>
      <c r="C27" s="6">
        <v>263255.53100000002</v>
      </c>
      <c r="D27" s="6">
        <v>4317.5590000000002</v>
      </c>
      <c r="E27" s="6">
        <v>625.28</v>
      </c>
      <c r="F27" s="5">
        <v>26.567</v>
      </c>
      <c r="L27" s="9"/>
    </row>
    <row r="28" spans="1:12" x14ac:dyDescent="0.2">
      <c r="A28">
        <v>1986</v>
      </c>
      <c r="B28">
        <v>1501</v>
      </c>
      <c r="C28" s="6">
        <v>283453.18699999998</v>
      </c>
      <c r="D28" s="6">
        <v>5047.3059999999996</v>
      </c>
      <c r="E28" s="6">
        <v>672.02</v>
      </c>
      <c r="F28" s="5">
        <v>27.691298184644932</v>
      </c>
      <c r="L28" s="9"/>
    </row>
    <row r="29" spans="1:12" x14ac:dyDescent="0.2">
      <c r="A29">
        <v>1987</v>
      </c>
      <c r="B29">
        <v>1683</v>
      </c>
      <c r="C29" s="6">
        <v>315280.21799999999</v>
      </c>
      <c r="D29" s="6">
        <v>5973.7929999999997</v>
      </c>
      <c r="E29" s="6">
        <v>683.75</v>
      </c>
      <c r="F29" s="5">
        <v>29.323103707886318</v>
      </c>
      <c r="L29" s="9"/>
    </row>
    <row r="30" spans="1:12" x14ac:dyDescent="0.2">
      <c r="A30">
        <v>1988</v>
      </c>
      <c r="B30">
        <v>1877</v>
      </c>
      <c r="C30" s="6">
        <v>360573.56199999998</v>
      </c>
      <c r="D30" s="6">
        <v>7104.1980000000003</v>
      </c>
      <c r="E30" s="6">
        <v>741.43</v>
      </c>
      <c r="F30" s="5">
        <v>31.53472855585877</v>
      </c>
      <c r="L30" s="9"/>
    </row>
    <row r="31" spans="1:12" x14ac:dyDescent="0.2">
      <c r="A31">
        <v>1989</v>
      </c>
      <c r="B31">
        <v>1995</v>
      </c>
      <c r="C31" s="6">
        <v>365114.625</v>
      </c>
      <c r="D31" s="6">
        <v>6333.5389999999998</v>
      </c>
      <c r="E31" s="6">
        <v>671.13</v>
      </c>
      <c r="F31" s="5">
        <v>33.699395517419923</v>
      </c>
      <c r="L31" s="9"/>
    </row>
    <row r="32" spans="1:12" x14ac:dyDescent="0.2">
      <c r="A32">
        <v>1990</v>
      </c>
      <c r="B32">
        <v>2084</v>
      </c>
      <c r="C32" s="6">
        <v>381864.06199999998</v>
      </c>
      <c r="D32" s="6">
        <v>6443.1549999999997</v>
      </c>
      <c r="E32" s="6">
        <v>737.41</v>
      </c>
      <c r="F32" s="5">
        <v>35.456332413006372</v>
      </c>
      <c r="L32" s="9"/>
    </row>
    <row r="33" spans="1:12" x14ac:dyDescent="0.2">
      <c r="A33">
        <v>1991</v>
      </c>
      <c r="B33">
        <v>1853</v>
      </c>
      <c r="C33" s="6">
        <v>329475.43701964041</v>
      </c>
      <c r="D33" s="6">
        <v>4239.9462222727789</v>
      </c>
      <c r="E33" s="6">
        <v>901.79620126887835</v>
      </c>
      <c r="F33" s="5">
        <v>36.334358673497775</v>
      </c>
      <c r="L33" s="9"/>
    </row>
    <row r="34" spans="1:12" x14ac:dyDescent="0.2">
      <c r="A34">
        <v>1992</v>
      </c>
      <c r="B34">
        <v>1979</v>
      </c>
      <c r="C34" s="6">
        <v>333664.05604208639</v>
      </c>
      <c r="D34" s="6">
        <v>3958.9721300531892</v>
      </c>
      <c r="E34" s="6">
        <v>965.00600698156109</v>
      </c>
      <c r="F34" s="5">
        <v>37.5118261174716</v>
      </c>
      <c r="L34" s="9"/>
    </row>
    <row r="35" spans="1:12" x14ac:dyDescent="0.2">
      <c r="A35">
        <v>1993</v>
      </c>
      <c r="B35">
        <v>2038</v>
      </c>
      <c r="C35" s="6">
        <v>309645.02281886537</v>
      </c>
      <c r="D35" s="6">
        <v>4036.7988563065369</v>
      </c>
      <c r="E35" s="6">
        <v>882.17039838295625</v>
      </c>
      <c r="F35" s="5">
        <v>39.316819955406913</v>
      </c>
      <c r="L35" s="9"/>
    </row>
    <row r="36" spans="1:12" x14ac:dyDescent="0.2">
      <c r="A36">
        <v>1994</v>
      </c>
      <c r="B36">
        <v>2096</v>
      </c>
      <c r="C36" s="6">
        <v>316642.2619563677</v>
      </c>
      <c r="D36" s="6">
        <v>4096.9557010504814</v>
      </c>
      <c r="E36" s="6">
        <v>881.87645361018019</v>
      </c>
      <c r="F36" s="7">
        <v>43.067922929299002</v>
      </c>
      <c r="L36" s="9"/>
    </row>
    <row r="37" spans="1:12" x14ac:dyDescent="0.2">
      <c r="A37">
        <v>1995</v>
      </c>
      <c r="B37">
        <v>2292</v>
      </c>
      <c r="C37" s="6">
        <v>323286.54406780505</v>
      </c>
      <c r="D37" s="6">
        <v>4258.8680931290237</v>
      </c>
      <c r="E37" s="6">
        <v>865.9710693842926</v>
      </c>
      <c r="F37" s="7">
        <v>46.301185025585781</v>
      </c>
      <c r="L37" s="9"/>
    </row>
    <row r="38" spans="1:12" x14ac:dyDescent="0.2">
      <c r="A38">
        <v>1996</v>
      </c>
      <c r="B38">
        <v>2543</v>
      </c>
      <c r="C38" s="6">
        <v>342439.04019511258</v>
      </c>
      <c r="D38" s="6">
        <v>4580.8746554008094</v>
      </c>
      <c r="E38" s="6">
        <v>850.26171329432191</v>
      </c>
      <c r="F38" s="7">
        <v>48.06687194991089</v>
      </c>
      <c r="L38" s="9"/>
    </row>
    <row r="39" spans="1:12" x14ac:dyDescent="0.2">
      <c r="A39">
        <v>1997</v>
      </c>
      <c r="B39">
        <v>2868</v>
      </c>
      <c r="C39" s="6">
        <v>363136.22790720209</v>
      </c>
      <c r="D39" s="6">
        <v>4718.2481229307496</v>
      </c>
      <c r="E39" s="6">
        <v>869.45215791445582</v>
      </c>
      <c r="F39" s="7">
        <v>53.266902701285076</v>
      </c>
      <c r="L39" s="9"/>
    </row>
    <row r="40" spans="1:12" x14ac:dyDescent="0.2">
      <c r="A40">
        <v>1998</v>
      </c>
      <c r="B40">
        <v>3140</v>
      </c>
      <c r="C40" s="6">
        <v>358230.92919976427</v>
      </c>
      <c r="D40" s="6">
        <v>5046.4530335398422</v>
      </c>
      <c r="E40" s="6">
        <v>821.66416665221527</v>
      </c>
      <c r="F40" s="7">
        <v>56.814935347616867</v>
      </c>
      <c r="L40" s="9"/>
    </row>
    <row r="41" spans="1:12" x14ac:dyDescent="0.2">
      <c r="A41">
        <v>1999</v>
      </c>
      <c r="B41">
        <v>3249</v>
      </c>
      <c r="C41" s="6">
        <v>362857.25327837252</v>
      </c>
      <c r="D41" s="6">
        <v>4713.8097034785387</v>
      </c>
      <c r="E41" s="6">
        <v>1157.7390128313209</v>
      </c>
      <c r="F41" s="5">
        <v>58.357578397212549</v>
      </c>
      <c r="L41" s="9"/>
    </row>
    <row r="42" spans="1:12" x14ac:dyDescent="0.2">
      <c r="A42">
        <v>2000</v>
      </c>
      <c r="B42">
        <v>3302</v>
      </c>
      <c r="C42" s="6">
        <v>358413.91210786928</v>
      </c>
      <c r="D42" s="6">
        <v>5260.7829603669234</v>
      </c>
      <c r="E42" s="6">
        <v>1113.0804660954909</v>
      </c>
      <c r="F42" s="5">
        <v>62.323172367538561</v>
      </c>
      <c r="L42" s="9"/>
    </row>
    <row r="43" spans="1:12" x14ac:dyDescent="0.2">
      <c r="A43">
        <v>2001</v>
      </c>
      <c r="B43">
        <v>3134</v>
      </c>
      <c r="C43" s="6">
        <v>304252.67037659785</v>
      </c>
      <c r="D43" s="6">
        <v>4992.7605244996548</v>
      </c>
      <c r="E43" s="6">
        <v>1132.9723293876652</v>
      </c>
      <c r="F43" s="5">
        <v>63.111127260981917</v>
      </c>
      <c r="L43" s="9"/>
    </row>
    <row r="44" spans="1:12" x14ac:dyDescent="0.2">
      <c r="A44">
        <v>2002</v>
      </c>
      <c r="B44">
        <v>2961</v>
      </c>
      <c r="C44" s="6">
        <v>332499.12256969733</v>
      </c>
      <c r="D44" s="6">
        <v>4863.9417098968197</v>
      </c>
      <c r="E44" s="6">
        <v>1167.133</v>
      </c>
      <c r="F44" s="5">
        <v>63.294429708222808</v>
      </c>
      <c r="L44" s="9"/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="82" zoomScaleNormal="82" workbookViewId="0">
      <selection activeCell="F3" sqref="F3"/>
    </sheetView>
  </sheetViews>
  <sheetFormatPr defaultRowHeight="12.75" x14ac:dyDescent="0.2"/>
  <cols>
    <col min="3" max="3" width="11.42578125" style="6" customWidth="1"/>
    <col min="4" max="5" width="9.140625" style="6"/>
    <col min="6" max="6" width="9.28515625" style="6" bestFit="1" customWidth="1"/>
    <col min="7" max="11" width="11.85546875" style="9" customWidth="1"/>
  </cols>
  <sheetData>
    <row r="1" spans="1:12" ht="15.75" x14ac:dyDescent="0.3">
      <c r="B1" s="2" t="s">
        <v>8</v>
      </c>
      <c r="C1" s="4" t="s">
        <v>0</v>
      </c>
      <c r="D1" s="4" t="s">
        <v>1</v>
      </c>
      <c r="E1" s="4" t="s">
        <v>2</v>
      </c>
      <c r="F1" s="4" t="s">
        <v>7</v>
      </c>
      <c r="G1" s="8"/>
      <c r="H1" s="8"/>
      <c r="I1" s="8"/>
      <c r="J1" s="8"/>
      <c r="K1" s="8"/>
    </row>
    <row r="2" spans="1:12" x14ac:dyDescent="0.2">
      <c r="B2" s="3" t="s">
        <v>3</v>
      </c>
      <c r="C2" s="5" t="s">
        <v>4</v>
      </c>
      <c r="D2" s="5" t="s">
        <v>5</v>
      </c>
      <c r="E2" s="5" t="s">
        <v>6</v>
      </c>
      <c r="F2" s="5" t="s">
        <v>4</v>
      </c>
      <c r="I2" s="8"/>
      <c r="J2" s="8"/>
      <c r="K2" s="8"/>
    </row>
    <row r="3" spans="1:12" x14ac:dyDescent="0.2">
      <c r="A3">
        <v>1961</v>
      </c>
      <c r="B3">
        <v>574</v>
      </c>
      <c r="C3" s="6">
        <v>954316.93700000003</v>
      </c>
      <c r="D3" s="6">
        <v>15927.299000000001</v>
      </c>
      <c r="E3" s="6">
        <v>2198.62</v>
      </c>
      <c r="F3" s="5">
        <v>5.991277509393452</v>
      </c>
    </row>
    <row r="4" spans="1:12" x14ac:dyDescent="0.2">
      <c r="A4">
        <v>1962</v>
      </c>
      <c r="B4">
        <v>662</v>
      </c>
      <c r="C4" s="6">
        <v>991635.875</v>
      </c>
      <c r="D4" s="6">
        <v>16725.748</v>
      </c>
      <c r="E4" s="6">
        <v>2140.04</v>
      </c>
      <c r="F4" s="5">
        <v>6.3812399355877618</v>
      </c>
      <c r="L4" s="9"/>
    </row>
    <row r="5" spans="1:12" x14ac:dyDescent="0.2">
      <c r="A5">
        <v>1963</v>
      </c>
      <c r="B5">
        <v>753</v>
      </c>
      <c r="C5" s="6">
        <v>1087895.5</v>
      </c>
      <c r="D5" s="6">
        <v>16891.552</v>
      </c>
      <c r="E5" s="6">
        <v>2102.92</v>
      </c>
      <c r="F5" s="5">
        <v>6.9053501977318037</v>
      </c>
      <c r="L5" s="9"/>
    </row>
    <row r="6" spans="1:12" x14ac:dyDescent="0.2">
      <c r="A6">
        <v>1964</v>
      </c>
      <c r="B6">
        <v>970</v>
      </c>
      <c r="C6" s="6">
        <v>1094641</v>
      </c>
      <c r="D6" s="6">
        <v>20707.347000000002</v>
      </c>
      <c r="E6" s="6">
        <v>1958.95</v>
      </c>
      <c r="F6" s="5">
        <v>7.6599652283862802</v>
      </c>
      <c r="L6" s="9"/>
    </row>
    <row r="7" spans="1:12" x14ac:dyDescent="0.2">
      <c r="A7">
        <v>1965</v>
      </c>
      <c r="B7">
        <v>1143</v>
      </c>
      <c r="C7" s="6">
        <v>1231550.5</v>
      </c>
      <c r="D7" s="6">
        <v>22790.056</v>
      </c>
      <c r="E7" s="6">
        <v>1739.6</v>
      </c>
      <c r="F7" s="5">
        <v>8.2546774045380786</v>
      </c>
      <c r="L7" s="9"/>
    </row>
    <row r="8" spans="1:12" x14ac:dyDescent="0.2">
      <c r="A8">
        <v>1966</v>
      </c>
      <c r="B8">
        <v>1287</v>
      </c>
      <c r="C8" s="6">
        <v>1310841</v>
      </c>
      <c r="D8" s="6">
        <v>25625.195</v>
      </c>
      <c r="E8" s="6">
        <v>1767.54</v>
      </c>
      <c r="F8" s="5">
        <v>8.9590443686006829</v>
      </c>
      <c r="L8" s="9"/>
    </row>
    <row r="9" spans="1:12" x14ac:dyDescent="0.2">
      <c r="A9">
        <v>1967</v>
      </c>
      <c r="B9">
        <v>1463</v>
      </c>
      <c r="C9" s="6">
        <v>1340348.25</v>
      </c>
      <c r="D9" s="6">
        <v>26619.83</v>
      </c>
      <c r="E9" s="6">
        <v>1778.08</v>
      </c>
      <c r="F9" s="5">
        <v>9.4248537896926656</v>
      </c>
      <c r="L9" s="9"/>
    </row>
    <row r="10" spans="1:12" x14ac:dyDescent="0.2">
      <c r="A10">
        <v>1968</v>
      </c>
      <c r="B10">
        <v>1640</v>
      </c>
      <c r="C10" s="6">
        <v>1368285.125</v>
      </c>
      <c r="D10" s="6">
        <v>28749.123</v>
      </c>
      <c r="E10" s="6">
        <v>1800.02</v>
      </c>
      <c r="F10" s="5">
        <v>10.691154422788605</v>
      </c>
      <c r="L10" s="9"/>
    </row>
    <row r="11" spans="1:12" x14ac:dyDescent="0.2">
      <c r="A11">
        <v>1969</v>
      </c>
      <c r="B11">
        <v>2020</v>
      </c>
      <c r="C11" s="6">
        <v>1387664.75</v>
      </c>
      <c r="D11" s="6">
        <v>28571.187000000002</v>
      </c>
      <c r="E11" s="6">
        <v>1398.02</v>
      </c>
      <c r="F11" s="5">
        <v>11.958492487904252</v>
      </c>
      <c r="L11" s="9"/>
    </row>
    <row r="12" spans="1:12" x14ac:dyDescent="0.2">
      <c r="A12">
        <v>1970</v>
      </c>
      <c r="B12">
        <v>2511</v>
      </c>
      <c r="C12" s="6">
        <v>1360834.125</v>
      </c>
      <c r="D12" s="6">
        <v>27423.82</v>
      </c>
      <c r="E12" s="6">
        <v>1186.7</v>
      </c>
      <c r="F12" s="5">
        <v>13.409673659673659</v>
      </c>
      <c r="L12" s="9"/>
    </row>
    <row r="13" spans="1:12" x14ac:dyDescent="0.2">
      <c r="A13">
        <v>1971</v>
      </c>
      <c r="B13">
        <v>2814</v>
      </c>
      <c r="C13" s="6">
        <v>1399733.875</v>
      </c>
      <c r="D13" s="6">
        <v>27289.993999999999</v>
      </c>
      <c r="E13" s="6">
        <v>1144.8699999999999</v>
      </c>
      <c r="F13" s="5">
        <v>14.098484848484848</v>
      </c>
      <c r="L13" s="9"/>
    </row>
    <row r="14" spans="1:12" x14ac:dyDescent="0.2">
      <c r="A14">
        <v>1972</v>
      </c>
      <c r="B14">
        <v>3203</v>
      </c>
      <c r="C14" s="6">
        <v>1444521.75</v>
      </c>
      <c r="D14" s="6">
        <v>29375.100999999999</v>
      </c>
      <c r="E14" s="6">
        <v>1109.9100000000001</v>
      </c>
      <c r="F14" s="5">
        <v>15.50387938863949</v>
      </c>
      <c r="L14" s="9"/>
    </row>
    <row r="15" spans="1:12" x14ac:dyDescent="0.2">
      <c r="A15">
        <v>1973</v>
      </c>
      <c r="B15">
        <v>3320</v>
      </c>
      <c r="C15" s="6">
        <v>1529837.625</v>
      </c>
      <c r="D15" s="6">
        <v>31556.615000000002</v>
      </c>
      <c r="E15" s="6">
        <v>1092.6400000000001</v>
      </c>
      <c r="F15" s="5">
        <v>17.42533176402641</v>
      </c>
      <c r="L15" s="9"/>
    </row>
    <row r="16" spans="1:12" x14ac:dyDescent="0.2">
      <c r="A16">
        <v>1974</v>
      </c>
      <c r="B16">
        <v>2926</v>
      </c>
      <c r="C16" s="6">
        <v>1502030.75</v>
      </c>
      <c r="D16" s="6">
        <v>28396.091</v>
      </c>
      <c r="E16" s="6">
        <v>1221.4000000000001</v>
      </c>
      <c r="F16" s="5">
        <v>18.132336742722266</v>
      </c>
      <c r="L16" s="9"/>
    </row>
    <row r="17" spans="1:12" x14ac:dyDescent="0.2">
      <c r="A17">
        <v>1975</v>
      </c>
      <c r="B17">
        <v>2939</v>
      </c>
      <c r="C17" s="6">
        <v>1503897.125</v>
      </c>
      <c r="D17" s="6">
        <v>23756.903999999999</v>
      </c>
      <c r="E17" s="6">
        <v>876.38</v>
      </c>
      <c r="F17" s="5">
        <v>16.969433167172003</v>
      </c>
      <c r="L17" s="9"/>
    </row>
    <row r="18" spans="1:12" x14ac:dyDescent="0.2">
      <c r="A18">
        <v>1976</v>
      </c>
      <c r="B18">
        <v>3518</v>
      </c>
      <c r="C18" s="6">
        <v>1509320.625</v>
      </c>
      <c r="D18" s="6">
        <v>21413.690999999999</v>
      </c>
      <c r="E18" s="6">
        <v>1095.57</v>
      </c>
      <c r="F18" s="5">
        <v>19.780978897879329</v>
      </c>
      <c r="L18" s="9"/>
    </row>
    <row r="19" spans="1:12" x14ac:dyDescent="0.2">
      <c r="A19">
        <v>1977</v>
      </c>
      <c r="B19">
        <v>4091</v>
      </c>
      <c r="C19" s="6">
        <v>1542145.125</v>
      </c>
      <c r="D19" s="6">
        <v>21806.107</v>
      </c>
      <c r="E19" s="6">
        <v>1060.19</v>
      </c>
      <c r="F19" s="5">
        <v>20.024097075252399</v>
      </c>
      <c r="L19" s="9"/>
    </row>
    <row r="20" spans="1:12" x14ac:dyDescent="0.2">
      <c r="A20">
        <v>1978</v>
      </c>
      <c r="B20">
        <v>5128</v>
      </c>
      <c r="C20" s="6">
        <v>1704826.75</v>
      </c>
      <c r="D20" s="6">
        <v>26058.271000000001</v>
      </c>
      <c r="E20" s="6">
        <v>822.91</v>
      </c>
      <c r="F20" s="5">
        <v>21.182260986811613</v>
      </c>
      <c r="L20" s="9"/>
    </row>
    <row r="21" spans="1:12" x14ac:dyDescent="0.2">
      <c r="A21">
        <v>1979</v>
      </c>
      <c r="B21">
        <v>5388</v>
      </c>
      <c r="C21" s="6">
        <v>1730265.375</v>
      </c>
      <c r="D21" s="6">
        <v>30497.252</v>
      </c>
      <c r="E21" s="6">
        <v>845.93</v>
      </c>
      <c r="F21" s="5">
        <v>22.691239342439776</v>
      </c>
      <c r="L21" s="9"/>
    </row>
    <row r="22" spans="1:12" x14ac:dyDescent="0.2">
      <c r="A22">
        <v>1980</v>
      </c>
      <c r="B22">
        <v>5914</v>
      </c>
      <c r="C22" s="6">
        <v>1714927.75</v>
      </c>
      <c r="D22" s="6">
        <v>35547.182999999997</v>
      </c>
      <c r="E22" s="6">
        <v>750.08</v>
      </c>
      <c r="F22" s="5">
        <v>22.848585301257998</v>
      </c>
      <c r="L22" s="9"/>
    </row>
    <row r="23" spans="1:12" x14ac:dyDescent="0.2">
      <c r="A23">
        <v>1981</v>
      </c>
      <c r="B23">
        <v>6142</v>
      </c>
      <c r="C23" s="6">
        <v>1694888.625</v>
      </c>
      <c r="D23" s="6">
        <v>32328.107</v>
      </c>
      <c r="E23" s="6">
        <v>666.2</v>
      </c>
      <c r="F23" s="5">
        <v>22.761154882373816</v>
      </c>
      <c r="L23" s="9"/>
    </row>
    <row r="24" spans="1:12" x14ac:dyDescent="0.2">
      <c r="A24">
        <v>1982</v>
      </c>
      <c r="B24">
        <v>5334</v>
      </c>
      <c r="C24" s="6">
        <v>1672957.5</v>
      </c>
      <c r="D24" s="6">
        <v>30269.107</v>
      </c>
      <c r="E24" s="6">
        <v>451.51</v>
      </c>
      <c r="F24" s="5">
        <v>22.401642300755924</v>
      </c>
      <c r="L24" s="9"/>
    </row>
    <row r="25" spans="1:12" x14ac:dyDescent="0.2">
      <c r="A25">
        <v>1983</v>
      </c>
      <c r="B25">
        <v>5737</v>
      </c>
      <c r="C25" s="6">
        <v>1716312.125</v>
      </c>
      <c r="D25" s="6">
        <v>27566.080000000002</v>
      </c>
      <c r="E25" s="6">
        <v>598.86</v>
      </c>
      <c r="F25" s="5">
        <v>23.000408374271306</v>
      </c>
      <c r="L25" s="9"/>
    </row>
    <row r="26" spans="1:12" x14ac:dyDescent="0.2">
      <c r="A26">
        <v>1984</v>
      </c>
      <c r="B26">
        <v>6521</v>
      </c>
      <c r="C26" s="6">
        <v>1785358.875</v>
      </c>
      <c r="D26" s="6">
        <v>27548.451000000001</v>
      </c>
      <c r="E26" s="6">
        <v>602.4</v>
      </c>
      <c r="F26" s="5">
        <v>25.523510143702453</v>
      </c>
      <c r="L26" s="9"/>
    </row>
    <row r="27" spans="1:12" x14ac:dyDescent="0.2">
      <c r="A27">
        <v>1985</v>
      </c>
      <c r="B27">
        <v>6970</v>
      </c>
      <c r="C27" s="6">
        <v>1829315.875</v>
      </c>
      <c r="D27" s="6">
        <v>27951.762999999999</v>
      </c>
      <c r="E27" s="6">
        <v>446.15</v>
      </c>
      <c r="F27" s="5">
        <v>26.567</v>
      </c>
      <c r="L27" s="9"/>
    </row>
    <row r="28" spans="1:12" x14ac:dyDescent="0.2">
      <c r="A28">
        <v>1986</v>
      </c>
      <c r="B28">
        <v>6335</v>
      </c>
      <c r="C28" s="6">
        <v>1926041.75</v>
      </c>
      <c r="D28" s="6">
        <v>29715.847000000002</v>
      </c>
      <c r="E28" s="6">
        <v>602.28</v>
      </c>
      <c r="F28" s="5">
        <v>27.691298184644932</v>
      </c>
      <c r="L28" s="9"/>
    </row>
    <row r="29" spans="1:12" x14ac:dyDescent="0.2">
      <c r="A29">
        <v>1987</v>
      </c>
      <c r="B29">
        <v>7734</v>
      </c>
      <c r="C29" s="6">
        <v>1976155.875</v>
      </c>
      <c r="D29" s="6">
        <v>34343.027000000002</v>
      </c>
      <c r="E29" s="6">
        <v>477.11</v>
      </c>
      <c r="F29" s="5">
        <v>29.323103707886318</v>
      </c>
      <c r="L29" s="9"/>
    </row>
    <row r="30" spans="1:12" x14ac:dyDescent="0.2">
      <c r="A30">
        <v>1988</v>
      </c>
      <c r="B30">
        <v>8574</v>
      </c>
      <c r="C30" s="6">
        <v>2056707.75</v>
      </c>
      <c r="D30" s="6">
        <v>36381.633000000002</v>
      </c>
      <c r="E30" s="6">
        <v>590.94000000000005</v>
      </c>
      <c r="F30" s="5">
        <v>31.53472855585877</v>
      </c>
      <c r="L30" s="9"/>
    </row>
    <row r="31" spans="1:12" x14ac:dyDescent="0.2">
      <c r="A31">
        <v>1989</v>
      </c>
      <c r="B31">
        <v>9442</v>
      </c>
      <c r="C31" s="6">
        <v>2079878.75</v>
      </c>
      <c r="D31" s="6">
        <v>36906.796999999999</v>
      </c>
      <c r="E31" s="6">
        <v>406.9</v>
      </c>
      <c r="F31" s="5">
        <v>33.699395517419923</v>
      </c>
      <c r="L31" s="9"/>
    </row>
    <row r="32" spans="1:12" x14ac:dyDescent="0.2">
      <c r="A32">
        <v>1990</v>
      </c>
      <c r="B32">
        <v>10236</v>
      </c>
      <c r="C32" s="6">
        <v>2344137.25</v>
      </c>
      <c r="D32" s="6">
        <v>39975.898000000001</v>
      </c>
      <c r="E32" s="6">
        <v>374.28</v>
      </c>
      <c r="F32" s="5">
        <v>35.456332413006372</v>
      </c>
      <c r="L32" s="9"/>
    </row>
    <row r="33" spans="1:12" x14ac:dyDescent="0.2">
      <c r="A33">
        <v>1991</v>
      </c>
      <c r="B33">
        <v>9692</v>
      </c>
      <c r="C33" s="6">
        <v>2306142.6483831196</v>
      </c>
      <c r="D33" s="6">
        <v>27227.013083835744</v>
      </c>
      <c r="E33" s="6">
        <v>685.21836920092187</v>
      </c>
      <c r="F33" s="5">
        <v>36.334358673497775</v>
      </c>
      <c r="L33" s="9"/>
    </row>
    <row r="34" spans="1:12" x14ac:dyDescent="0.2">
      <c r="A34">
        <v>1992</v>
      </c>
      <c r="B34">
        <v>11430</v>
      </c>
      <c r="C34" s="6">
        <v>2381744.3336189194</v>
      </c>
      <c r="D34" s="6">
        <v>28408.95563358604</v>
      </c>
      <c r="E34" s="6">
        <v>891.2324557340454</v>
      </c>
      <c r="F34" s="5">
        <v>37.5118261174716</v>
      </c>
      <c r="L34" s="9"/>
    </row>
    <row r="35" spans="1:12" x14ac:dyDescent="0.2">
      <c r="A35">
        <v>1993</v>
      </c>
      <c r="B35">
        <v>12015</v>
      </c>
      <c r="C35" s="6">
        <v>2394531.962329872</v>
      </c>
      <c r="D35" s="6">
        <v>34397.37946842613</v>
      </c>
      <c r="E35" s="6">
        <v>817.95222987805619</v>
      </c>
      <c r="F35" s="5">
        <v>39.316819955406913</v>
      </c>
      <c r="L35" s="9"/>
    </row>
    <row r="36" spans="1:12" x14ac:dyDescent="0.2">
      <c r="A36">
        <v>1994</v>
      </c>
      <c r="B36">
        <v>12173</v>
      </c>
      <c r="C36" s="6">
        <v>2432833.2709596329</v>
      </c>
      <c r="D36" s="6">
        <v>35546.983604464549</v>
      </c>
      <c r="E36" s="6">
        <v>855.92471427786597</v>
      </c>
      <c r="F36" s="7">
        <v>43.067922929299002</v>
      </c>
      <c r="L36" s="9"/>
    </row>
    <row r="37" spans="1:12" x14ac:dyDescent="0.2">
      <c r="A37">
        <v>1995</v>
      </c>
      <c r="B37">
        <v>13249</v>
      </c>
      <c r="C37" s="6">
        <v>2489825.9527525934</v>
      </c>
      <c r="D37" s="6">
        <v>35403.144504204283</v>
      </c>
      <c r="E37" s="6">
        <v>853.4643261047363</v>
      </c>
      <c r="F37" s="7">
        <v>46.301185025585781</v>
      </c>
      <c r="L37" s="9"/>
    </row>
    <row r="38" spans="1:12" x14ac:dyDescent="0.2">
      <c r="A38">
        <v>1996</v>
      </c>
      <c r="B38">
        <v>14402</v>
      </c>
      <c r="C38" s="6">
        <v>2548257.6300119977</v>
      </c>
      <c r="D38" s="6">
        <v>38213.890659124278</v>
      </c>
      <c r="E38" s="6">
        <v>861.10361378766129</v>
      </c>
      <c r="F38" s="7">
        <v>48.06687194991089</v>
      </c>
      <c r="L38" s="9"/>
    </row>
    <row r="39" spans="1:12" x14ac:dyDescent="0.2">
      <c r="A39">
        <v>1997</v>
      </c>
      <c r="B39">
        <v>15652</v>
      </c>
      <c r="C39" s="6">
        <v>2619258.8542411076</v>
      </c>
      <c r="D39" s="6">
        <v>44582.678819825756</v>
      </c>
      <c r="E39" s="6">
        <v>928.36296512213607</v>
      </c>
      <c r="F39" s="7">
        <v>53.266902701285076</v>
      </c>
      <c r="L39" s="9"/>
    </row>
    <row r="40" spans="1:12" x14ac:dyDescent="0.2">
      <c r="A40">
        <v>1998</v>
      </c>
      <c r="B40">
        <v>17152</v>
      </c>
      <c r="C40" s="6">
        <v>2679014.2298710532</v>
      </c>
      <c r="D40" s="6">
        <v>53830.497793384609</v>
      </c>
      <c r="E40" s="6">
        <v>925.32365789126573</v>
      </c>
      <c r="F40" s="7">
        <v>56.814935347616867</v>
      </c>
      <c r="L40" s="9"/>
    </row>
    <row r="41" spans="1:12" x14ac:dyDescent="0.2">
      <c r="A41">
        <v>1999</v>
      </c>
      <c r="B41">
        <v>18250</v>
      </c>
      <c r="C41" s="6">
        <v>3321977.645040106</v>
      </c>
      <c r="D41" s="6">
        <v>67564.646244100906</v>
      </c>
      <c r="E41" s="6">
        <v>971.10057354907417</v>
      </c>
      <c r="F41" s="5">
        <v>58.357578397212549</v>
      </c>
      <c r="L41" s="9"/>
    </row>
    <row r="42" spans="1:12" x14ac:dyDescent="0.2">
      <c r="A42">
        <v>2000</v>
      </c>
      <c r="B42">
        <v>19212</v>
      </c>
      <c r="C42" s="6">
        <v>3616669.2103259224</v>
      </c>
      <c r="D42" s="6">
        <v>76612.128381739123</v>
      </c>
      <c r="E42" s="6">
        <v>963.24294129049804</v>
      </c>
      <c r="F42" s="5">
        <v>62.323172367538561</v>
      </c>
      <c r="L42" s="9"/>
    </row>
    <row r="43" spans="1:12" x14ac:dyDescent="0.2">
      <c r="A43">
        <v>2001</v>
      </c>
      <c r="B43">
        <v>17064</v>
      </c>
      <c r="C43" s="6">
        <v>3697039.637222053</v>
      </c>
      <c r="D43" s="6">
        <v>71606.378881987577</v>
      </c>
      <c r="E43" s="6">
        <v>973.4481889404077</v>
      </c>
      <c r="F43" s="5">
        <v>63.111127260981917</v>
      </c>
      <c r="L43" s="9"/>
    </row>
    <row r="44" spans="1:12" x14ac:dyDescent="0.2">
      <c r="A44">
        <v>2002</v>
      </c>
      <c r="B44">
        <v>16879</v>
      </c>
      <c r="C44" s="6">
        <v>2921516.9</v>
      </c>
      <c r="D44" s="6">
        <v>68897.899253977841</v>
      </c>
      <c r="E44" s="6">
        <v>1013.528</v>
      </c>
      <c r="F44" s="5">
        <v>63.294429708222808</v>
      </c>
      <c r="L44" s="9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uk-germany</vt:lpstr>
      <vt:lpstr>uk-sweden</vt:lpstr>
      <vt:lpstr>uk-italy</vt:lpstr>
      <vt:lpstr>uk-canada</vt:lpstr>
      <vt:lpstr>uk-usa</vt:lpstr>
    </vt:vector>
  </TitlesOfParts>
  <Company>suez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suzie</dc:creator>
  <cp:lastModifiedBy>Keith</cp:lastModifiedBy>
  <dcterms:created xsi:type="dcterms:W3CDTF">2005-09-15T09:46:10Z</dcterms:created>
  <dcterms:modified xsi:type="dcterms:W3CDTF">2017-07-17T19:18:45Z</dcterms:modified>
</cp:coreProperties>
</file>