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326"/>
  <workbookPr/>
  <mc:AlternateContent xmlns:mc="http://schemas.openxmlformats.org/markup-compatibility/2006">
    <mc:Choice Requires="x15">
      <x15ac:absPath xmlns:x15ac="http://schemas.microsoft.com/office/spreadsheetml/2010/11/ac" url="C:\Users\Keith\Documents\Keith\Keith documents\Second edn\Data Files\"/>
    </mc:Choice>
  </mc:AlternateContent>
  <bookViews>
    <workbookView xWindow="0" yWindow="30" windowWidth="7485" windowHeight="4140" activeTab="3" xr2:uid="{00000000-000D-0000-FFFF-FFFF00000000}"/>
  </bookViews>
  <sheets>
    <sheet name="OLS results_scaled" sheetId="2" r:id="rId1"/>
    <sheet name="OLS_Original" sheetId="5" r:id="rId2"/>
    <sheet name="Estimation data" sheetId="1" r:id="rId3"/>
    <sheet name="Hold-out data" sheetId="4" r:id="rId4"/>
    <sheet name="Lasso Results" sheetId="3" r:id="rId5"/>
  </sheets>
  <definedNames>
    <definedName name="solver_adj" localSheetId="2" hidden="1">'Estimation data'!$AC$3:$AC$11</definedName>
    <definedName name="solver_cvg" localSheetId="2" hidden="1">0.0001</definedName>
    <definedName name="solver_drv" localSheetId="2" hidden="1">1</definedName>
    <definedName name="solver_eng" localSheetId="2" hidden="1">1</definedName>
    <definedName name="solver_eng" localSheetId="4" hidden="1">1</definedName>
    <definedName name="solver_est" localSheetId="2" hidden="1">1</definedName>
    <definedName name="solver_itr" localSheetId="2" hidden="1">2147483647</definedName>
    <definedName name="solver_lhs1" localSheetId="2" hidden="1">'Estimation data'!$AD$12</definedName>
    <definedName name="solver_mip" localSheetId="2" hidden="1">2147483647</definedName>
    <definedName name="solver_mni" localSheetId="2" hidden="1">30</definedName>
    <definedName name="solver_mrt" localSheetId="2" hidden="1">0.075</definedName>
    <definedName name="solver_msl" localSheetId="2" hidden="1">2</definedName>
    <definedName name="solver_neg" localSheetId="2" hidden="1">2</definedName>
    <definedName name="solver_neg" localSheetId="4" hidden="1">1</definedName>
    <definedName name="solver_nod" localSheetId="2" hidden="1">2147483647</definedName>
    <definedName name="solver_num" localSheetId="2" hidden="1">1</definedName>
    <definedName name="solver_num" localSheetId="4" hidden="1">0</definedName>
    <definedName name="solver_nwt" localSheetId="2" hidden="1">1</definedName>
    <definedName name="solver_opt" localSheetId="2" hidden="1">'Estimation data'!$AC$13</definedName>
    <definedName name="solver_opt" localSheetId="4" hidden="1">'Lasso Results'!#REF!</definedName>
    <definedName name="solver_pre" localSheetId="2" hidden="1">0.000001</definedName>
    <definedName name="solver_rbv" localSheetId="2" hidden="1">1</definedName>
    <definedName name="solver_rel1" localSheetId="2" hidden="1">1</definedName>
    <definedName name="solver_rhs1" localSheetId="2" hidden="1">10</definedName>
    <definedName name="solver_rlx" localSheetId="2" hidden="1">2</definedName>
    <definedName name="solver_rsd" localSheetId="2" hidden="1">0</definedName>
    <definedName name="solver_scl" localSheetId="2" hidden="1">1</definedName>
    <definedName name="solver_sho" localSheetId="2" hidden="1">2</definedName>
    <definedName name="solver_ssz" localSheetId="2" hidden="1">100</definedName>
    <definedName name="solver_tim" localSheetId="2" hidden="1">2147483647</definedName>
    <definedName name="solver_tol" localSheetId="2" hidden="1">0.01</definedName>
    <definedName name="solver_typ" localSheetId="2" hidden="1">2</definedName>
    <definedName name="solver_typ" localSheetId="4" hidden="1">1</definedName>
    <definedName name="solver_val" localSheetId="2" hidden="1">0</definedName>
    <definedName name="solver_val" localSheetId="4" hidden="1">0</definedName>
    <definedName name="solver_ver" localSheetId="2" hidden="1">3</definedName>
    <definedName name="solver_ver" localSheetId="4" hidden="1">3</definedName>
  </definedNames>
  <calcPr calcId="171027"/>
</workbook>
</file>

<file path=xl/calcChain.xml><?xml version="1.0" encoding="utf-8"?>
<calcChain xmlns="http://schemas.openxmlformats.org/spreadsheetml/2006/main">
  <c r="P3" i="4" l="1"/>
  <c r="Q3" i="4"/>
  <c r="R3" i="4"/>
  <c r="S3" i="4"/>
  <c r="T3" i="4"/>
  <c r="U3" i="4"/>
  <c r="V3" i="4"/>
  <c r="W3" i="4"/>
  <c r="X3" i="4"/>
  <c r="P4" i="4"/>
  <c r="Q4" i="4"/>
  <c r="R4" i="4"/>
  <c r="S4" i="4"/>
  <c r="T4" i="4"/>
  <c r="U4" i="4"/>
  <c r="V4" i="4"/>
  <c r="W4" i="4"/>
  <c r="X4" i="4"/>
  <c r="P5" i="4"/>
  <c r="Q5" i="4"/>
  <c r="R5" i="4"/>
  <c r="S5" i="4"/>
  <c r="T5" i="4"/>
  <c r="U5" i="4"/>
  <c r="V5" i="4"/>
  <c r="W5" i="4"/>
  <c r="X5" i="4"/>
  <c r="P6" i="4"/>
  <c r="Q6" i="4"/>
  <c r="R6" i="4"/>
  <c r="S6" i="4"/>
  <c r="T6" i="4"/>
  <c r="U6" i="4"/>
  <c r="V6" i="4"/>
  <c r="W6" i="4"/>
  <c r="X6" i="4"/>
  <c r="P7" i="4"/>
  <c r="Q7" i="4"/>
  <c r="R7" i="4"/>
  <c r="S7" i="4"/>
  <c r="T7" i="4"/>
  <c r="U7" i="4"/>
  <c r="V7" i="4"/>
  <c r="W7" i="4"/>
  <c r="X7" i="4"/>
  <c r="P8" i="4"/>
  <c r="Q8" i="4"/>
  <c r="R8" i="4"/>
  <c r="S8" i="4"/>
  <c r="T8" i="4"/>
  <c r="U8" i="4"/>
  <c r="V8" i="4"/>
  <c r="W8" i="4"/>
  <c r="X8" i="4"/>
  <c r="P9" i="4"/>
  <c r="Q9" i="4"/>
  <c r="R9" i="4"/>
  <c r="S9" i="4"/>
  <c r="T9" i="4"/>
  <c r="U9" i="4"/>
  <c r="V9" i="4"/>
  <c r="W9" i="4"/>
  <c r="X9" i="4"/>
  <c r="P10" i="4"/>
  <c r="Q10" i="4"/>
  <c r="R10" i="4"/>
  <c r="S10" i="4"/>
  <c r="T10" i="4"/>
  <c r="U10" i="4"/>
  <c r="V10" i="4"/>
  <c r="W10" i="4"/>
  <c r="X10" i="4"/>
  <c r="P11" i="4"/>
  <c r="Q11" i="4"/>
  <c r="R11" i="4"/>
  <c r="S11" i="4"/>
  <c r="T11" i="4"/>
  <c r="U11" i="4"/>
  <c r="V11" i="4"/>
  <c r="W11" i="4"/>
  <c r="X11" i="4"/>
  <c r="P12" i="4"/>
  <c r="Q12" i="4"/>
  <c r="R12" i="4"/>
  <c r="S12" i="4"/>
  <c r="T12" i="4"/>
  <c r="U12" i="4"/>
  <c r="V12" i="4"/>
  <c r="W12" i="4"/>
  <c r="X12" i="4"/>
  <c r="P13" i="4"/>
  <c r="Q13" i="4"/>
  <c r="R13" i="4"/>
  <c r="S13" i="4"/>
  <c r="T13" i="4"/>
  <c r="U13" i="4"/>
  <c r="V13" i="4"/>
  <c r="W13" i="4"/>
  <c r="X13" i="4"/>
  <c r="P14" i="4"/>
  <c r="Q14" i="4"/>
  <c r="R14" i="4"/>
  <c r="S14" i="4"/>
  <c r="T14" i="4"/>
  <c r="U14" i="4"/>
  <c r="V14" i="4"/>
  <c r="W14" i="4"/>
  <c r="X14" i="4"/>
  <c r="P15" i="4"/>
  <c r="Q15" i="4"/>
  <c r="R15" i="4"/>
  <c r="S15" i="4"/>
  <c r="T15" i="4"/>
  <c r="U15" i="4"/>
  <c r="V15" i="4"/>
  <c r="W15" i="4"/>
  <c r="X15" i="4"/>
  <c r="P16" i="4"/>
  <c r="Q16" i="4"/>
  <c r="R16" i="4"/>
  <c r="S16" i="4"/>
  <c r="T16" i="4"/>
  <c r="U16" i="4"/>
  <c r="V16" i="4"/>
  <c r="W16" i="4"/>
  <c r="X16" i="4"/>
  <c r="P17" i="4"/>
  <c r="Q17" i="4"/>
  <c r="R17" i="4"/>
  <c r="S17" i="4"/>
  <c r="T17" i="4"/>
  <c r="U17" i="4"/>
  <c r="V17" i="4"/>
  <c r="W17" i="4"/>
  <c r="X17" i="4"/>
  <c r="P18" i="4"/>
  <c r="Q18" i="4"/>
  <c r="R18" i="4"/>
  <c r="S18" i="4"/>
  <c r="T18" i="4"/>
  <c r="U18" i="4"/>
  <c r="V18" i="4"/>
  <c r="W18" i="4"/>
  <c r="X18" i="4"/>
  <c r="P19" i="4"/>
  <c r="Q19" i="4"/>
  <c r="R19" i="4"/>
  <c r="S19" i="4"/>
  <c r="T19" i="4"/>
  <c r="U19" i="4"/>
  <c r="V19" i="4"/>
  <c r="W19" i="4"/>
  <c r="X19" i="4"/>
  <c r="P20" i="4"/>
  <c r="Q20" i="4"/>
  <c r="R20" i="4"/>
  <c r="S20" i="4"/>
  <c r="T20" i="4"/>
  <c r="U20" i="4"/>
  <c r="V20" i="4"/>
  <c r="W20" i="4"/>
  <c r="X20" i="4"/>
  <c r="P21" i="4"/>
  <c r="Q21" i="4"/>
  <c r="R21" i="4"/>
  <c r="S21" i="4"/>
  <c r="T21" i="4"/>
  <c r="U21" i="4"/>
  <c r="V21" i="4"/>
  <c r="W21" i="4"/>
  <c r="X21" i="4"/>
  <c r="P22" i="4"/>
  <c r="Q22" i="4"/>
  <c r="R22" i="4"/>
  <c r="S22" i="4"/>
  <c r="T22" i="4"/>
  <c r="U22" i="4"/>
  <c r="V22" i="4"/>
  <c r="W22" i="4"/>
  <c r="X22" i="4"/>
  <c r="P23" i="4"/>
  <c r="Q23" i="4"/>
  <c r="R23" i="4"/>
  <c r="S23" i="4"/>
  <c r="T23" i="4"/>
  <c r="U23" i="4"/>
  <c r="V23" i="4"/>
  <c r="W23" i="4"/>
  <c r="X23" i="4"/>
  <c r="P24" i="4"/>
  <c r="Q24" i="4"/>
  <c r="R24" i="4"/>
  <c r="S24" i="4"/>
  <c r="T24" i="4"/>
  <c r="U24" i="4"/>
  <c r="V24" i="4"/>
  <c r="W24" i="4"/>
  <c r="X24" i="4"/>
  <c r="P25" i="4"/>
  <c r="Q25" i="4"/>
  <c r="R25" i="4"/>
  <c r="S25" i="4"/>
  <c r="T25" i="4"/>
  <c r="U25" i="4"/>
  <c r="V25" i="4"/>
  <c r="W25" i="4"/>
  <c r="X25" i="4"/>
  <c r="P26" i="4"/>
  <c r="Q26" i="4"/>
  <c r="R26" i="4"/>
  <c r="S26" i="4"/>
  <c r="T26" i="4"/>
  <c r="U26" i="4"/>
  <c r="V26" i="4"/>
  <c r="W26" i="4"/>
  <c r="X26" i="4"/>
  <c r="O4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3" i="4"/>
  <c r="AD4" i="1" l="1"/>
  <c r="AD5" i="1"/>
  <c r="AD6" i="1"/>
  <c r="AD7" i="1"/>
  <c r="AD8" i="1"/>
  <c r="AD9" i="1"/>
  <c r="AD10" i="1"/>
  <c r="AD11" i="1"/>
  <c r="AD3" i="1"/>
  <c r="O218" i="1"/>
  <c r="O219" i="1"/>
  <c r="Z80" i="1" s="1"/>
  <c r="Z7" i="1"/>
  <c r="Z23" i="1"/>
  <c r="Z25" i="1"/>
  <c r="Z33" i="1"/>
  <c r="Z39" i="1"/>
  <c r="Z41" i="1"/>
  <c r="Z47" i="1"/>
  <c r="Z49" i="1"/>
  <c r="Z53" i="1"/>
  <c r="Z57" i="1"/>
  <c r="Z61" i="1"/>
  <c r="Z63" i="1"/>
  <c r="Z69" i="1"/>
  <c r="Z71" i="1"/>
  <c r="Z73" i="1"/>
  <c r="Z79" i="1"/>
  <c r="Z81" i="1"/>
  <c r="Z84" i="1"/>
  <c r="Z86" i="1"/>
  <c r="Z88" i="1"/>
  <c r="Z89" i="1"/>
  <c r="Z92" i="1"/>
  <c r="Z93" i="1"/>
  <c r="Z94" i="1"/>
  <c r="Z97" i="1"/>
  <c r="Z98" i="1"/>
  <c r="Z100" i="1"/>
  <c r="Z102" i="1"/>
  <c r="Z104" i="1"/>
  <c r="Z105" i="1"/>
  <c r="Z108" i="1"/>
  <c r="Z109" i="1"/>
  <c r="Z110" i="1"/>
  <c r="Z113" i="1"/>
  <c r="Z114" i="1"/>
  <c r="Z116" i="1"/>
  <c r="Z118" i="1"/>
  <c r="Z120" i="1"/>
  <c r="Z121" i="1"/>
  <c r="Z124" i="1"/>
  <c r="Z125" i="1"/>
  <c r="Z126" i="1"/>
  <c r="Z129" i="1"/>
  <c r="Z130" i="1"/>
  <c r="Z132" i="1"/>
  <c r="Z134" i="1"/>
  <c r="Z136" i="1"/>
  <c r="Z137" i="1"/>
  <c r="Z140" i="1"/>
  <c r="Z141" i="1"/>
  <c r="Z142" i="1"/>
  <c r="Z145" i="1"/>
  <c r="Z146" i="1"/>
  <c r="Z148" i="1"/>
  <c r="Z150" i="1"/>
  <c r="Z152" i="1"/>
  <c r="Z153" i="1"/>
  <c r="Z156" i="1"/>
  <c r="Z157" i="1"/>
  <c r="Z158" i="1"/>
  <c r="Z161" i="1"/>
  <c r="Z162" i="1"/>
  <c r="Z164" i="1"/>
  <c r="Z166" i="1"/>
  <c r="Z168" i="1"/>
  <c r="Z169" i="1"/>
  <c r="Z172" i="1"/>
  <c r="Z173" i="1"/>
  <c r="Z174" i="1"/>
  <c r="Z177" i="1"/>
  <c r="Z178" i="1"/>
  <c r="Z180" i="1"/>
  <c r="Z181" i="1"/>
  <c r="Z182" i="1"/>
  <c r="Z184" i="1"/>
  <c r="Z185" i="1"/>
  <c r="Z186" i="1"/>
  <c r="Z188" i="1"/>
  <c r="Z189" i="1"/>
  <c r="Z190" i="1"/>
  <c r="Z192" i="1"/>
  <c r="Z193" i="1"/>
  <c r="Z194" i="1"/>
  <c r="Z196" i="1"/>
  <c r="Z197" i="1"/>
  <c r="Z198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3" i="1"/>
  <c r="G219" i="1"/>
  <c r="E219" i="1"/>
  <c r="I219" i="1"/>
  <c r="J219" i="1"/>
  <c r="K219" i="1"/>
  <c r="L219" i="1"/>
  <c r="M219" i="1"/>
  <c r="N219" i="1"/>
  <c r="D219" i="1"/>
  <c r="Z17" i="1" l="1"/>
  <c r="Z9" i="1"/>
  <c r="Z176" i="1"/>
  <c r="Z170" i="1"/>
  <c r="Z165" i="1"/>
  <c r="Z160" i="1"/>
  <c r="Z154" i="1"/>
  <c r="Z149" i="1"/>
  <c r="Z144" i="1"/>
  <c r="Z138" i="1"/>
  <c r="Z133" i="1"/>
  <c r="Z128" i="1"/>
  <c r="Z122" i="1"/>
  <c r="Z117" i="1"/>
  <c r="Z112" i="1"/>
  <c r="Z106" i="1"/>
  <c r="Z101" i="1"/>
  <c r="Z96" i="1"/>
  <c r="Z90" i="1"/>
  <c r="Z85" i="1"/>
  <c r="Z77" i="1"/>
  <c r="Z65" i="1"/>
  <c r="Z55" i="1"/>
  <c r="Z45" i="1"/>
  <c r="Z31" i="1"/>
  <c r="Z15" i="1"/>
  <c r="Z37" i="1"/>
  <c r="Z29" i="1"/>
  <c r="Z21" i="1"/>
  <c r="Z11" i="1"/>
  <c r="Z199" i="1"/>
  <c r="Z195" i="1"/>
  <c r="Z191" i="1"/>
  <c r="Z187" i="1"/>
  <c r="Z183" i="1"/>
  <c r="Z179" i="1"/>
  <c r="Z175" i="1"/>
  <c r="Z171" i="1"/>
  <c r="Z167" i="1"/>
  <c r="Z163" i="1"/>
  <c r="Z159" i="1"/>
  <c r="Z155" i="1"/>
  <c r="Z151" i="1"/>
  <c r="Z147" i="1"/>
  <c r="Z143" i="1"/>
  <c r="Z139" i="1"/>
  <c r="Z135" i="1"/>
  <c r="Z131" i="1"/>
  <c r="Z127" i="1"/>
  <c r="Z123" i="1"/>
  <c r="Z119" i="1"/>
  <c r="Z115" i="1"/>
  <c r="Z111" i="1"/>
  <c r="Z107" i="1"/>
  <c r="Z103" i="1"/>
  <c r="Z99" i="1"/>
  <c r="Z95" i="1"/>
  <c r="Z91" i="1"/>
  <c r="Z87" i="1"/>
  <c r="Z83" i="1"/>
  <c r="Z75" i="1"/>
  <c r="Z67" i="1"/>
  <c r="Z59" i="1"/>
  <c r="Z51" i="1"/>
  <c r="Z43" i="1"/>
  <c r="Z35" i="1"/>
  <c r="Z27" i="1"/>
  <c r="Z19" i="1"/>
  <c r="Z13" i="1"/>
  <c r="Z5" i="1"/>
  <c r="Z4" i="1"/>
  <c r="AD12" i="1"/>
  <c r="Z82" i="1"/>
  <c r="Z78" i="1"/>
  <c r="Z76" i="1"/>
  <c r="Z74" i="1"/>
  <c r="Z72" i="1"/>
  <c r="Z70" i="1"/>
  <c r="Z68" i="1"/>
  <c r="Z66" i="1"/>
  <c r="Z64" i="1"/>
  <c r="Z62" i="1"/>
  <c r="Z60" i="1"/>
  <c r="Z58" i="1"/>
  <c r="Z56" i="1"/>
  <c r="Z54" i="1"/>
  <c r="Z52" i="1"/>
  <c r="Z50" i="1"/>
  <c r="Z48" i="1"/>
  <c r="Z46" i="1"/>
  <c r="Z44" i="1"/>
  <c r="Z42" i="1"/>
  <c r="Z40" i="1"/>
  <c r="Z38" i="1"/>
  <c r="Z36" i="1"/>
  <c r="Z34" i="1"/>
  <c r="Z32" i="1"/>
  <c r="Z30" i="1"/>
  <c r="Z28" i="1"/>
  <c r="Z26" i="1"/>
  <c r="Z24" i="1"/>
  <c r="Z22" i="1"/>
  <c r="Z20" i="1"/>
  <c r="Z18" i="1"/>
  <c r="Z16" i="1"/>
  <c r="Z14" i="1"/>
  <c r="Z12" i="1"/>
  <c r="Z10" i="1"/>
  <c r="Z8" i="1"/>
  <c r="Z6" i="1"/>
  <c r="G218" i="1"/>
  <c r="E218" i="1"/>
  <c r="I218" i="1"/>
  <c r="J218" i="1"/>
  <c r="K218" i="1"/>
  <c r="L218" i="1"/>
  <c r="M218" i="1"/>
  <c r="N218" i="1"/>
  <c r="D218" i="1"/>
  <c r="S4" i="1" l="1"/>
  <c r="S7" i="1"/>
  <c r="S12" i="1"/>
  <c r="S15" i="1"/>
  <c r="S9" i="1"/>
  <c r="S13" i="1"/>
  <c r="S14" i="1"/>
  <c r="S18" i="1"/>
  <c r="S21" i="1"/>
  <c r="S26" i="1"/>
  <c r="S29" i="1"/>
  <c r="S8" i="1"/>
  <c r="S19" i="1"/>
  <c r="S24" i="1"/>
  <c r="S27" i="1"/>
  <c r="S32" i="1"/>
  <c r="S11" i="1"/>
  <c r="S16" i="1"/>
  <c r="S17" i="1"/>
  <c r="S22" i="1"/>
  <c r="S25" i="1"/>
  <c r="S30" i="1"/>
  <c r="S5" i="1"/>
  <c r="S6" i="1"/>
  <c r="S10" i="1"/>
  <c r="S20" i="1"/>
  <c r="S23" i="1"/>
  <c r="S28" i="1"/>
  <c r="S31" i="1"/>
  <c r="S33" i="1"/>
  <c r="S38" i="1"/>
  <c r="S36" i="1"/>
  <c r="S39" i="1"/>
  <c r="S44" i="1"/>
  <c r="S47" i="1"/>
  <c r="S52" i="1"/>
  <c r="S55" i="1"/>
  <c r="S60" i="1"/>
  <c r="S63" i="1"/>
  <c r="S68" i="1"/>
  <c r="S34" i="1"/>
  <c r="S37" i="1"/>
  <c r="S35" i="1"/>
  <c r="S40" i="1"/>
  <c r="S43" i="1"/>
  <c r="S48" i="1"/>
  <c r="S51" i="1"/>
  <c r="S56" i="1"/>
  <c r="S59" i="1"/>
  <c r="S64" i="1"/>
  <c r="S67" i="1"/>
  <c r="S41" i="1"/>
  <c r="S45" i="1"/>
  <c r="S49" i="1"/>
  <c r="S53" i="1"/>
  <c r="S57" i="1"/>
  <c r="S61" i="1"/>
  <c r="S65" i="1"/>
  <c r="S69" i="1"/>
  <c r="S73" i="1"/>
  <c r="S78" i="1"/>
  <c r="S81" i="1"/>
  <c r="S71" i="1"/>
  <c r="S76" i="1"/>
  <c r="S79" i="1"/>
  <c r="S84" i="1"/>
  <c r="S86" i="1"/>
  <c r="S88" i="1"/>
  <c r="S90" i="1"/>
  <c r="S92" i="1"/>
  <c r="S94" i="1"/>
  <c r="S96" i="1"/>
  <c r="S98" i="1"/>
  <c r="S100" i="1"/>
  <c r="S102" i="1"/>
  <c r="S104" i="1"/>
  <c r="S106" i="1"/>
  <c r="S108" i="1"/>
  <c r="S110" i="1"/>
  <c r="S112" i="1"/>
  <c r="S114" i="1"/>
  <c r="S116" i="1"/>
  <c r="S118" i="1"/>
  <c r="S120" i="1"/>
  <c r="S122" i="1"/>
  <c r="S42" i="1"/>
  <c r="S46" i="1"/>
  <c r="S50" i="1"/>
  <c r="S54" i="1"/>
  <c r="S58" i="1"/>
  <c r="S62" i="1"/>
  <c r="S66" i="1"/>
  <c r="S70" i="1"/>
  <c r="S74" i="1"/>
  <c r="S77" i="1"/>
  <c r="S82" i="1"/>
  <c r="S72" i="1"/>
  <c r="S75" i="1"/>
  <c r="S80" i="1"/>
  <c r="S83" i="1"/>
  <c r="S85" i="1"/>
  <c r="S87" i="1"/>
  <c r="S89" i="1"/>
  <c r="S91" i="1"/>
  <c r="S93" i="1"/>
  <c r="S95" i="1"/>
  <c r="S97" i="1"/>
  <c r="S99" i="1"/>
  <c r="S101" i="1"/>
  <c r="S103" i="1"/>
  <c r="S105" i="1"/>
  <c r="S107" i="1"/>
  <c r="S109" i="1"/>
  <c r="S111" i="1"/>
  <c r="S113" i="1"/>
  <c r="S115" i="1"/>
  <c r="S117" i="1"/>
  <c r="S119" i="1"/>
  <c r="S121" i="1"/>
  <c r="S123" i="1"/>
  <c r="S125" i="1"/>
  <c r="S127" i="1"/>
  <c r="S129" i="1"/>
  <c r="S131" i="1"/>
  <c r="S133" i="1"/>
  <c r="S135" i="1"/>
  <c r="S137" i="1"/>
  <c r="S139" i="1"/>
  <c r="S141" i="1"/>
  <c r="S124" i="1"/>
  <c r="S126" i="1"/>
  <c r="S128" i="1"/>
  <c r="S130" i="1"/>
  <c r="S132" i="1"/>
  <c r="S134" i="1"/>
  <c r="S136" i="1"/>
  <c r="S138" i="1"/>
  <c r="S140" i="1"/>
  <c r="S142" i="1"/>
  <c r="S143" i="1"/>
  <c r="S145" i="1"/>
  <c r="S147" i="1"/>
  <c r="S149" i="1"/>
  <c r="S151" i="1"/>
  <c r="S153" i="1"/>
  <c r="S155" i="1"/>
  <c r="S157" i="1"/>
  <c r="S159" i="1"/>
  <c r="S161" i="1"/>
  <c r="S163" i="1"/>
  <c r="S165" i="1"/>
  <c r="S167" i="1"/>
  <c r="S169" i="1"/>
  <c r="S171" i="1"/>
  <c r="S173" i="1"/>
  <c r="S175" i="1"/>
  <c r="S177" i="1"/>
  <c r="S179" i="1"/>
  <c r="S181" i="1"/>
  <c r="S183" i="1"/>
  <c r="S185" i="1"/>
  <c r="S187" i="1"/>
  <c r="S189" i="1"/>
  <c r="S191" i="1"/>
  <c r="S193" i="1"/>
  <c r="S195" i="1"/>
  <c r="S197" i="1"/>
  <c r="S199" i="1"/>
  <c r="S201" i="1"/>
  <c r="S203" i="1"/>
  <c r="S205" i="1"/>
  <c r="S207" i="1"/>
  <c r="S209" i="1"/>
  <c r="S211" i="1"/>
  <c r="S213" i="1"/>
  <c r="S215" i="1"/>
  <c r="S217" i="1"/>
  <c r="S3" i="1"/>
  <c r="S144" i="1"/>
  <c r="S146" i="1"/>
  <c r="S148" i="1"/>
  <c r="S150" i="1"/>
  <c r="S152" i="1"/>
  <c r="S154" i="1"/>
  <c r="S156" i="1"/>
  <c r="S158" i="1"/>
  <c r="S160" i="1"/>
  <c r="S162" i="1"/>
  <c r="S164" i="1"/>
  <c r="S166" i="1"/>
  <c r="S168" i="1"/>
  <c r="S170" i="1"/>
  <c r="S172" i="1"/>
  <c r="S174" i="1"/>
  <c r="S176" i="1"/>
  <c r="S178" i="1"/>
  <c r="S180" i="1"/>
  <c r="S182" i="1"/>
  <c r="S184" i="1"/>
  <c r="S186" i="1"/>
  <c r="S188" i="1"/>
  <c r="S190" i="1"/>
  <c r="S192" i="1"/>
  <c r="S194" i="1"/>
  <c r="S196" i="1"/>
  <c r="S198" i="1"/>
  <c r="S200" i="1"/>
  <c r="S202" i="1"/>
  <c r="S204" i="1"/>
  <c r="S206" i="1"/>
  <c r="S208" i="1"/>
  <c r="S210" i="1"/>
  <c r="S212" i="1"/>
  <c r="S214" i="1"/>
  <c r="S216" i="1"/>
  <c r="Q8" i="1"/>
  <c r="Q11" i="1"/>
  <c r="Q16" i="1"/>
  <c r="Q7" i="1"/>
  <c r="Q12" i="1"/>
  <c r="Q17" i="1"/>
  <c r="Q22" i="1"/>
  <c r="Q25" i="1"/>
  <c r="Q30" i="1"/>
  <c r="Q33" i="1"/>
  <c r="Q6" i="1"/>
  <c r="Q15" i="1"/>
  <c r="Q20" i="1"/>
  <c r="Q23" i="1"/>
  <c r="Q28" i="1"/>
  <c r="Q31" i="1"/>
  <c r="Q5" i="1"/>
  <c r="Q9" i="1"/>
  <c r="Q10" i="1"/>
  <c r="Q14" i="1"/>
  <c r="Q18" i="1"/>
  <c r="Q21" i="1"/>
  <c r="Q26" i="1"/>
  <c r="Q29" i="1"/>
  <c r="Q4" i="1"/>
  <c r="Q13" i="1"/>
  <c r="Q19" i="1"/>
  <c r="Q24" i="1"/>
  <c r="Q27" i="1"/>
  <c r="Q32" i="1"/>
  <c r="Q34" i="1"/>
  <c r="Q37" i="1"/>
  <c r="Q35" i="1"/>
  <c r="Q40" i="1"/>
  <c r="Q43" i="1"/>
  <c r="Q48" i="1"/>
  <c r="Q51" i="1"/>
  <c r="Q56" i="1"/>
  <c r="Q59" i="1"/>
  <c r="Q64" i="1"/>
  <c r="Q67" i="1"/>
  <c r="Q36" i="1"/>
  <c r="Q39" i="1"/>
  <c r="Q44" i="1"/>
  <c r="Q47" i="1"/>
  <c r="Q52" i="1"/>
  <c r="Q55" i="1"/>
  <c r="Q60" i="1"/>
  <c r="Q63" i="1"/>
  <c r="Q68" i="1"/>
  <c r="Q74" i="1"/>
  <c r="Q77" i="1"/>
  <c r="Q82" i="1"/>
  <c r="Q42" i="1"/>
  <c r="Q46" i="1"/>
  <c r="Q50" i="1"/>
  <c r="Q54" i="1"/>
  <c r="Q58" i="1"/>
  <c r="Q62" i="1"/>
  <c r="Q66" i="1"/>
  <c r="Q70" i="1"/>
  <c r="Q72" i="1"/>
  <c r="Q75" i="1"/>
  <c r="Q80" i="1"/>
  <c r="Q83" i="1"/>
  <c r="Q85" i="1"/>
  <c r="Q87" i="1"/>
  <c r="Q89" i="1"/>
  <c r="Q91" i="1"/>
  <c r="Q93" i="1"/>
  <c r="Q95" i="1"/>
  <c r="Q97" i="1"/>
  <c r="Q99" i="1"/>
  <c r="Q101" i="1"/>
  <c r="Q103" i="1"/>
  <c r="Q105" i="1"/>
  <c r="Q107" i="1"/>
  <c r="Q109" i="1"/>
  <c r="Q111" i="1"/>
  <c r="Q113" i="1"/>
  <c r="Q115" i="1"/>
  <c r="Q117" i="1"/>
  <c r="Q119" i="1"/>
  <c r="Q121" i="1"/>
  <c r="Q123" i="1"/>
  <c r="Q73" i="1"/>
  <c r="Q78" i="1"/>
  <c r="Q81" i="1"/>
  <c r="Q38" i="1"/>
  <c r="Q41" i="1"/>
  <c r="Q45" i="1"/>
  <c r="Q49" i="1"/>
  <c r="Q53" i="1"/>
  <c r="Q57" i="1"/>
  <c r="Q61" i="1"/>
  <c r="Q65" i="1"/>
  <c r="Q69" i="1"/>
  <c r="Q71" i="1"/>
  <c r="Q76" i="1"/>
  <c r="Q79" i="1"/>
  <c r="Q84" i="1"/>
  <c r="Q86" i="1"/>
  <c r="Q88" i="1"/>
  <c r="Q90" i="1"/>
  <c r="Q92" i="1"/>
  <c r="Q94" i="1"/>
  <c r="Q96" i="1"/>
  <c r="Q98" i="1"/>
  <c r="Q100" i="1"/>
  <c r="Q102" i="1"/>
  <c r="Q104" i="1"/>
  <c r="Q106" i="1"/>
  <c r="Q108" i="1"/>
  <c r="Q110" i="1"/>
  <c r="Q112" i="1"/>
  <c r="Q114" i="1"/>
  <c r="Q116" i="1"/>
  <c r="Q118" i="1"/>
  <c r="Q120" i="1"/>
  <c r="Q122" i="1"/>
  <c r="Q124" i="1"/>
  <c r="Q126" i="1"/>
  <c r="Q128" i="1"/>
  <c r="Q130" i="1"/>
  <c r="Q132" i="1"/>
  <c r="Q134" i="1"/>
  <c r="Q136" i="1"/>
  <c r="Q138" i="1"/>
  <c r="Q140" i="1"/>
  <c r="Q142" i="1"/>
  <c r="Q125" i="1"/>
  <c r="Q127" i="1"/>
  <c r="Q129" i="1"/>
  <c r="Q131" i="1"/>
  <c r="Q133" i="1"/>
  <c r="Q135" i="1"/>
  <c r="Q137" i="1"/>
  <c r="Q139" i="1"/>
  <c r="Q141" i="1"/>
  <c r="Q143" i="1"/>
  <c r="Q145" i="1"/>
  <c r="Q147" i="1"/>
  <c r="Q149" i="1"/>
  <c r="Q151" i="1"/>
  <c r="Q153" i="1"/>
  <c r="Q155" i="1"/>
  <c r="Q157" i="1"/>
  <c r="Q159" i="1"/>
  <c r="Q161" i="1"/>
  <c r="Q163" i="1"/>
  <c r="Q165" i="1"/>
  <c r="Q167" i="1"/>
  <c r="Q169" i="1"/>
  <c r="Q172" i="1"/>
  <c r="Q174" i="1"/>
  <c r="Q176" i="1"/>
  <c r="Q178" i="1"/>
  <c r="Q180" i="1"/>
  <c r="Q182" i="1"/>
  <c r="Q184" i="1"/>
  <c r="Q186" i="1"/>
  <c r="Q188" i="1"/>
  <c r="Q190" i="1"/>
  <c r="Q192" i="1"/>
  <c r="Q194" i="1"/>
  <c r="Q196" i="1"/>
  <c r="Q198" i="1"/>
  <c r="Q200" i="1"/>
  <c r="Q202" i="1"/>
  <c r="Q204" i="1"/>
  <c r="Q206" i="1"/>
  <c r="Q208" i="1"/>
  <c r="Q210" i="1"/>
  <c r="Q212" i="1"/>
  <c r="Q214" i="1"/>
  <c r="Q216" i="1"/>
  <c r="Q3" i="1"/>
  <c r="Q144" i="1"/>
  <c r="Q146" i="1"/>
  <c r="Q148" i="1"/>
  <c r="Q150" i="1"/>
  <c r="Q152" i="1"/>
  <c r="Q154" i="1"/>
  <c r="Q156" i="1"/>
  <c r="Q158" i="1"/>
  <c r="Q160" i="1"/>
  <c r="Q162" i="1"/>
  <c r="Q164" i="1"/>
  <c r="Q166" i="1"/>
  <c r="Q168" i="1"/>
  <c r="Q170" i="1"/>
  <c r="Q171" i="1"/>
  <c r="Q173" i="1"/>
  <c r="Q175" i="1"/>
  <c r="Q177" i="1"/>
  <c r="Q179" i="1"/>
  <c r="Q181" i="1"/>
  <c r="Q183" i="1"/>
  <c r="Q185" i="1"/>
  <c r="Q187" i="1"/>
  <c r="Q189" i="1"/>
  <c r="Q191" i="1"/>
  <c r="Q193" i="1"/>
  <c r="Q195" i="1"/>
  <c r="Q197" i="1"/>
  <c r="Q199" i="1"/>
  <c r="Q201" i="1"/>
  <c r="Q203" i="1"/>
  <c r="Q205" i="1"/>
  <c r="Q207" i="1"/>
  <c r="Q209" i="1"/>
  <c r="Q211" i="1"/>
  <c r="Q213" i="1"/>
  <c r="Q215" i="1"/>
  <c r="Q217" i="1"/>
  <c r="V5" i="1"/>
  <c r="V10" i="1"/>
  <c r="V13" i="1"/>
  <c r="V7" i="1"/>
  <c r="V11" i="1"/>
  <c r="V12" i="1"/>
  <c r="V16" i="1"/>
  <c r="V19" i="1"/>
  <c r="V24" i="1"/>
  <c r="V27" i="1"/>
  <c r="V32" i="1"/>
  <c r="V6" i="1"/>
  <c r="V15" i="1"/>
  <c r="V17" i="1"/>
  <c r="V22" i="1"/>
  <c r="V25" i="1"/>
  <c r="V30" i="1"/>
  <c r="V9" i="1"/>
  <c r="V14" i="1"/>
  <c r="V20" i="1"/>
  <c r="V23" i="1"/>
  <c r="V28" i="1"/>
  <c r="V4" i="1"/>
  <c r="V8" i="1"/>
  <c r="V18" i="1"/>
  <c r="V21" i="1"/>
  <c r="V26" i="1"/>
  <c r="V29" i="1"/>
  <c r="V36" i="1"/>
  <c r="V34" i="1"/>
  <c r="V37" i="1"/>
  <c r="V42" i="1"/>
  <c r="V45" i="1"/>
  <c r="V50" i="1"/>
  <c r="V53" i="1"/>
  <c r="V58" i="1"/>
  <c r="V61" i="1"/>
  <c r="V66" i="1"/>
  <c r="V69" i="1"/>
  <c r="V31" i="1"/>
  <c r="V35" i="1"/>
  <c r="V33" i="1"/>
  <c r="V38" i="1"/>
  <c r="V41" i="1"/>
  <c r="V46" i="1"/>
  <c r="V49" i="1"/>
  <c r="V54" i="1"/>
  <c r="V57" i="1"/>
  <c r="V62" i="1"/>
  <c r="V65" i="1"/>
  <c r="V70" i="1"/>
  <c r="V39" i="1"/>
  <c r="V43" i="1"/>
  <c r="V47" i="1"/>
  <c r="V51" i="1"/>
  <c r="V55" i="1"/>
  <c r="V59" i="1"/>
  <c r="V63" i="1"/>
  <c r="V67" i="1"/>
  <c r="V71" i="1"/>
  <c r="V76" i="1"/>
  <c r="V79" i="1"/>
  <c r="V84" i="1"/>
  <c r="V86" i="1"/>
  <c r="V40" i="1"/>
  <c r="V44" i="1"/>
  <c r="V48" i="1"/>
  <c r="V52" i="1"/>
  <c r="V56" i="1"/>
  <c r="V60" i="1"/>
  <c r="V64" i="1"/>
  <c r="V68" i="1"/>
  <c r="V74" i="1"/>
  <c r="V77" i="1"/>
  <c r="V82" i="1"/>
  <c r="V72" i="1"/>
  <c r="V75" i="1"/>
  <c r="V80" i="1"/>
  <c r="V83" i="1"/>
  <c r="V85" i="1"/>
  <c r="V73" i="1"/>
  <c r="V78" i="1"/>
  <c r="V81" i="1"/>
  <c r="V89" i="1"/>
  <c r="V93" i="1"/>
  <c r="V97" i="1"/>
  <c r="V101" i="1"/>
  <c r="V105" i="1"/>
  <c r="V109" i="1"/>
  <c r="V113" i="1"/>
  <c r="V117" i="1"/>
  <c r="V121" i="1"/>
  <c r="V90" i="1"/>
  <c r="V94" i="1"/>
  <c r="V98" i="1"/>
  <c r="V102" i="1"/>
  <c r="V106" i="1"/>
  <c r="V110" i="1"/>
  <c r="V114" i="1"/>
  <c r="V118" i="1"/>
  <c r="V122" i="1"/>
  <c r="V124" i="1"/>
  <c r="V126" i="1"/>
  <c r="V128" i="1"/>
  <c r="V130" i="1"/>
  <c r="V132" i="1"/>
  <c r="V134" i="1"/>
  <c r="V136" i="1"/>
  <c r="V138" i="1"/>
  <c r="V140" i="1"/>
  <c r="V142" i="1"/>
  <c r="V144" i="1"/>
  <c r="V146" i="1"/>
  <c r="V148" i="1"/>
  <c r="V150" i="1"/>
  <c r="V152" i="1"/>
  <c r="V154" i="1"/>
  <c r="V156" i="1"/>
  <c r="V158" i="1"/>
  <c r="V160" i="1"/>
  <c r="V162" i="1"/>
  <c r="V164" i="1"/>
  <c r="V166" i="1"/>
  <c r="V168" i="1"/>
  <c r="V91" i="1"/>
  <c r="V95" i="1"/>
  <c r="V99" i="1"/>
  <c r="V103" i="1"/>
  <c r="V107" i="1"/>
  <c r="V111" i="1"/>
  <c r="V115" i="1"/>
  <c r="V119" i="1"/>
  <c r="V87" i="1"/>
  <c r="V88" i="1"/>
  <c r="V92" i="1"/>
  <c r="V96" i="1"/>
  <c r="V100" i="1"/>
  <c r="V104" i="1"/>
  <c r="V108" i="1"/>
  <c r="V112" i="1"/>
  <c r="V116" i="1"/>
  <c r="V120" i="1"/>
  <c r="V123" i="1"/>
  <c r="V125" i="1"/>
  <c r="V127" i="1"/>
  <c r="V129" i="1"/>
  <c r="V131" i="1"/>
  <c r="V133" i="1"/>
  <c r="V135" i="1"/>
  <c r="V137" i="1"/>
  <c r="V139" i="1"/>
  <c r="V141" i="1"/>
  <c r="V143" i="1"/>
  <c r="V145" i="1"/>
  <c r="V147" i="1"/>
  <c r="V149" i="1"/>
  <c r="V151" i="1"/>
  <c r="V153" i="1"/>
  <c r="V155" i="1"/>
  <c r="V157" i="1"/>
  <c r="V159" i="1"/>
  <c r="V161" i="1"/>
  <c r="V163" i="1"/>
  <c r="V165" i="1"/>
  <c r="V167" i="1"/>
  <c r="V169" i="1"/>
  <c r="V171" i="1"/>
  <c r="V173" i="1"/>
  <c r="V175" i="1"/>
  <c r="V177" i="1"/>
  <c r="V179" i="1"/>
  <c r="V181" i="1"/>
  <c r="V183" i="1"/>
  <c r="V185" i="1"/>
  <c r="V187" i="1"/>
  <c r="V189" i="1"/>
  <c r="V191" i="1"/>
  <c r="V193" i="1"/>
  <c r="V195" i="1"/>
  <c r="V197" i="1"/>
  <c r="V199" i="1"/>
  <c r="V201" i="1"/>
  <c r="V203" i="1"/>
  <c r="V205" i="1"/>
  <c r="V207" i="1"/>
  <c r="V209" i="1"/>
  <c r="V211" i="1"/>
  <c r="V213" i="1"/>
  <c r="V215" i="1"/>
  <c r="V217" i="1"/>
  <c r="V3" i="1"/>
  <c r="V206" i="1"/>
  <c r="V208" i="1"/>
  <c r="V216" i="1"/>
  <c r="V170" i="1"/>
  <c r="V172" i="1"/>
  <c r="V174" i="1"/>
  <c r="V176" i="1"/>
  <c r="V178" i="1"/>
  <c r="V180" i="1"/>
  <c r="V182" i="1"/>
  <c r="V184" i="1"/>
  <c r="V186" i="1"/>
  <c r="V188" i="1"/>
  <c r="V190" i="1"/>
  <c r="V192" i="1"/>
  <c r="V194" i="1"/>
  <c r="V196" i="1"/>
  <c r="V198" i="1"/>
  <c r="V200" i="1"/>
  <c r="V202" i="1"/>
  <c r="V204" i="1"/>
  <c r="V210" i="1"/>
  <c r="V212" i="1"/>
  <c r="V214" i="1"/>
  <c r="R5" i="1"/>
  <c r="R10" i="1"/>
  <c r="R13" i="1"/>
  <c r="R4" i="1"/>
  <c r="R8" i="1"/>
  <c r="R19" i="1"/>
  <c r="R24" i="1"/>
  <c r="R27" i="1"/>
  <c r="R32" i="1"/>
  <c r="R7" i="1"/>
  <c r="R11" i="1"/>
  <c r="R12" i="1"/>
  <c r="R16" i="1"/>
  <c r="R17" i="1"/>
  <c r="R22" i="1"/>
  <c r="R25" i="1"/>
  <c r="R30" i="1"/>
  <c r="R6" i="1"/>
  <c r="R15" i="1"/>
  <c r="R20" i="1"/>
  <c r="R23" i="1"/>
  <c r="R28" i="1"/>
  <c r="R31" i="1"/>
  <c r="R9" i="1"/>
  <c r="R14" i="1"/>
  <c r="R18" i="1"/>
  <c r="R21" i="1"/>
  <c r="R26" i="1"/>
  <c r="R29" i="1"/>
  <c r="R36" i="1"/>
  <c r="R34" i="1"/>
  <c r="R37" i="1"/>
  <c r="R42" i="1"/>
  <c r="R45" i="1"/>
  <c r="R50" i="1"/>
  <c r="R53" i="1"/>
  <c r="R58" i="1"/>
  <c r="R61" i="1"/>
  <c r="R66" i="1"/>
  <c r="R69" i="1"/>
  <c r="R35" i="1"/>
  <c r="R33" i="1"/>
  <c r="R38" i="1"/>
  <c r="R41" i="1"/>
  <c r="R46" i="1"/>
  <c r="R49" i="1"/>
  <c r="R54" i="1"/>
  <c r="R57" i="1"/>
  <c r="R62" i="1"/>
  <c r="R65" i="1"/>
  <c r="R70" i="1"/>
  <c r="R71" i="1"/>
  <c r="R76" i="1"/>
  <c r="R79" i="1"/>
  <c r="R84" i="1"/>
  <c r="R86" i="1"/>
  <c r="R74" i="1"/>
  <c r="R77" i="1"/>
  <c r="R82" i="1"/>
  <c r="R39" i="1"/>
  <c r="R43" i="1"/>
  <c r="R47" i="1"/>
  <c r="R51" i="1"/>
  <c r="R55" i="1"/>
  <c r="R59" i="1"/>
  <c r="R63" i="1"/>
  <c r="R67" i="1"/>
  <c r="R72" i="1"/>
  <c r="R75" i="1"/>
  <c r="R80" i="1"/>
  <c r="R83" i="1"/>
  <c r="R85" i="1"/>
  <c r="R40" i="1"/>
  <c r="R44" i="1"/>
  <c r="R48" i="1"/>
  <c r="R52" i="1"/>
  <c r="R56" i="1"/>
  <c r="R60" i="1"/>
  <c r="R64" i="1"/>
  <c r="R68" i="1"/>
  <c r="R73" i="1"/>
  <c r="R78" i="1"/>
  <c r="R81" i="1"/>
  <c r="R91" i="1"/>
  <c r="R95" i="1"/>
  <c r="R99" i="1"/>
  <c r="R103" i="1"/>
  <c r="R107" i="1"/>
  <c r="R111" i="1"/>
  <c r="R115" i="1"/>
  <c r="R119" i="1"/>
  <c r="R123" i="1"/>
  <c r="R88" i="1"/>
  <c r="R92" i="1"/>
  <c r="R96" i="1"/>
  <c r="R100" i="1"/>
  <c r="R104" i="1"/>
  <c r="R108" i="1"/>
  <c r="R112" i="1"/>
  <c r="R116" i="1"/>
  <c r="R120" i="1"/>
  <c r="R124" i="1"/>
  <c r="R126" i="1"/>
  <c r="R128" i="1"/>
  <c r="R130" i="1"/>
  <c r="R132" i="1"/>
  <c r="R134" i="1"/>
  <c r="R136" i="1"/>
  <c r="R138" i="1"/>
  <c r="R140" i="1"/>
  <c r="R142" i="1"/>
  <c r="R144" i="1"/>
  <c r="R146" i="1"/>
  <c r="R148" i="1"/>
  <c r="R150" i="1"/>
  <c r="R152" i="1"/>
  <c r="R154" i="1"/>
  <c r="R156" i="1"/>
  <c r="R158" i="1"/>
  <c r="R160" i="1"/>
  <c r="R162" i="1"/>
  <c r="R164" i="1"/>
  <c r="R166" i="1"/>
  <c r="R168" i="1"/>
  <c r="R170" i="1"/>
  <c r="R87" i="1"/>
  <c r="R89" i="1"/>
  <c r="R93" i="1"/>
  <c r="R97" i="1"/>
  <c r="R101" i="1"/>
  <c r="R105" i="1"/>
  <c r="R109" i="1"/>
  <c r="R113" i="1"/>
  <c r="R117" i="1"/>
  <c r="R121" i="1"/>
  <c r="R90" i="1"/>
  <c r="R94" i="1"/>
  <c r="R98" i="1"/>
  <c r="R102" i="1"/>
  <c r="R106" i="1"/>
  <c r="R110" i="1"/>
  <c r="R114" i="1"/>
  <c r="R118" i="1"/>
  <c r="R122" i="1"/>
  <c r="R125" i="1"/>
  <c r="R127" i="1"/>
  <c r="R129" i="1"/>
  <c r="R131" i="1"/>
  <c r="R133" i="1"/>
  <c r="R135" i="1"/>
  <c r="R137" i="1"/>
  <c r="R139" i="1"/>
  <c r="R141" i="1"/>
  <c r="R143" i="1"/>
  <c r="R145" i="1"/>
  <c r="R147" i="1"/>
  <c r="R149" i="1"/>
  <c r="R151" i="1"/>
  <c r="R153" i="1"/>
  <c r="R155" i="1"/>
  <c r="R157" i="1"/>
  <c r="R159" i="1"/>
  <c r="R161" i="1"/>
  <c r="R163" i="1"/>
  <c r="R165" i="1"/>
  <c r="R167" i="1"/>
  <c r="R169" i="1"/>
  <c r="R171" i="1"/>
  <c r="R173" i="1"/>
  <c r="R175" i="1"/>
  <c r="R177" i="1"/>
  <c r="R179" i="1"/>
  <c r="R181" i="1"/>
  <c r="R183" i="1"/>
  <c r="R185" i="1"/>
  <c r="R187" i="1"/>
  <c r="R189" i="1"/>
  <c r="R191" i="1"/>
  <c r="R193" i="1"/>
  <c r="R195" i="1"/>
  <c r="R197" i="1"/>
  <c r="R199" i="1"/>
  <c r="R201" i="1"/>
  <c r="R203" i="1"/>
  <c r="R205" i="1"/>
  <c r="R207" i="1"/>
  <c r="R209" i="1"/>
  <c r="R211" i="1"/>
  <c r="R213" i="1"/>
  <c r="R215" i="1"/>
  <c r="R217" i="1"/>
  <c r="R3" i="1"/>
  <c r="R204" i="1"/>
  <c r="R210" i="1"/>
  <c r="R212" i="1"/>
  <c r="R214" i="1"/>
  <c r="R216" i="1"/>
  <c r="R172" i="1"/>
  <c r="R174" i="1"/>
  <c r="R176" i="1"/>
  <c r="R178" i="1"/>
  <c r="R180" i="1"/>
  <c r="R182" i="1"/>
  <c r="R184" i="1"/>
  <c r="R186" i="1"/>
  <c r="R188" i="1"/>
  <c r="R190" i="1"/>
  <c r="R192" i="1"/>
  <c r="R194" i="1"/>
  <c r="R196" i="1"/>
  <c r="R198" i="1"/>
  <c r="R200" i="1"/>
  <c r="R202" i="1"/>
  <c r="R206" i="1"/>
  <c r="R208" i="1"/>
  <c r="Y8" i="1"/>
  <c r="Y11" i="1"/>
  <c r="Y5" i="1"/>
  <c r="Y9" i="1"/>
  <c r="Y10" i="1"/>
  <c r="Y14" i="1"/>
  <c r="Y17" i="1"/>
  <c r="Y22" i="1"/>
  <c r="Y25" i="1"/>
  <c r="Y30" i="1"/>
  <c r="Y4" i="1"/>
  <c r="Y13" i="1"/>
  <c r="Y20" i="1"/>
  <c r="Y23" i="1"/>
  <c r="Y28" i="1"/>
  <c r="Y31" i="1"/>
  <c r="Y7" i="1"/>
  <c r="Y12" i="1"/>
  <c r="Y18" i="1"/>
  <c r="Y21" i="1"/>
  <c r="Y26" i="1"/>
  <c r="Y29" i="1"/>
  <c r="Y6" i="1"/>
  <c r="Y15" i="1"/>
  <c r="Y16" i="1"/>
  <c r="Y19" i="1"/>
  <c r="Y24" i="1"/>
  <c r="Y27" i="1"/>
  <c r="Y34" i="1"/>
  <c r="Y37" i="1"/>
  <c r="Y35" i="1"/>
  <c r="Y40" i="1"/>
  <c r="Y43" i="1"/>
  <c r="Y48" i="1"/>
  <c r="Y51" i="1"/>
  <c r="Y56" i="1"/>
  <c r="Y59" i="1"/>
  <c r="Y64" i="1"/>
  <c r="Y67" i="1"/>
  <c r="Y32" i="1"/>
  <c r="Y33" i="1"/>
  <c r="Y36" i="1"/>
  <c r="Y39" i="1"/>
  <c r="Y44" i="1"/>
  <c r="Y47" i="1"/>
  <c r="Y52" i="1"/>
  <c r="Y55" i="1"/>
  <c r="Y60" i="1"/>
  <c r="Y63" i="1"/>
  <c r="Y68" i="1"/>
  <c r="Y74" i="1"/>
  <c r="Y77" i="1"/>
  <c r="Y82" i="1"/>
  <c r="Y38" i="1"/>
  <c r="Y42" i="1"/>
  <c r="Y46" i="1"/>
  <c r="Y50" i="1"/>
  <c r="Y54" i="1"/>
  <c r="Y58" i="1"/>
  <c r="Y62" i="1"/>
  <c r="Y66" i="1"/>
  <c r="Y72" i="1"/>
  <c r="Y75" i="1"/>
  <c r="Y80" i="1"/>
  <c r="Y83" i="1"/>
  <c r="Y85" i="1"/>
  <c r="Y87" i="1"/>
  <c r="Y89" i="1"/>
  <c r="Y91" i="1"/>
  <c r="Y93" i="1"/>
  <c r="Y95" i="1"/>
  <c r="Y97" i="1"/>
  <c r="Y99" i="1"/>
  <c r="Y101" i="1"/>
  <c r="Y103" i="1"/>
  <c r="Y105" i="1"/>
  <c r="Y107" i="1"/>
  <c r="Y109" i="1"/>
  <c r="Y111" i="1"/>
  <c r="Y113" i="1"/>
  <c r="Y115" i="1"/>
  <c r="Y117" i="1"/>
  <c r="Y119" i="1"/>
  <c r="Y121" i="1"/>
  <c r="Y70" i="1"/>
  <c r="Y73" i="1"/>
  <c r="Y78" i="1"/>
  <c r="Y81" i="1"/>
  <c r="Y41" i="1"/>
  <c r="Y45" i="1"/>
  <c r="Y49" i="1"/>
  <c r="Y53" i="1"/>
  <c r="Y57" i="1"/>
  <c r="Y61" i="1"/>
  <c r="Y65" i="1"/>
  <c r="Y69" i="1"/>
  <c r="Y71" i="1"/>
  <c r="Y76" i="1"/>
  <c r="Y79" i="1"/>
  <c r="Y84" i="1"/>
  <c r="Y86" i="1"/>
  <c r="Y88" i="1"/>
  <c r="Y90" i="1"/>
  <c r="Y92" i="1"/>
  <c r="Y94" i="1"/>
  <c r="Y96" i="1"/>
  <c r="Y98" i="1"/>
  <c r="Y100" i="1"/>
  <c r="Y102" i="1"/>
  <c r="Y104" i="1"/>
  <c r="Y106" i="1"/>
  <c r="Y108" i="1"/>
  <c r="Y110" i="1"/>
  <c r="Y112" i="1"/>
  <c r="Y114" i="1"/>
  <c r="Y116" i="1"/>
  <c r="Y118" i="1"/>
  <c r="Y120" i="1"/>
  <c r="Y122" i="1"/>
  <c r="Y124" i="1"/>
  <c r="Y126" i="1"/>
  <c r="Y128" i="1"/>
  <c r="Y130" i="1"/>
  <c r="Y132" i="1"/>
  <c r="Y134" i="1"/>
  <c r="Y136" i="1"/>
  <c r="Y138" i="1"/>
  <c r="Y140" i="1"/>
  <c r="Y142" i="1"/>
  <c r="Y123" i="1"/>
  <c r="Y125" i="1"/>
  <c r="Y127" i="1"/>
  <c r="Y129" i="1"/>
  <c r="Y131" i="1"/>
  <c r="Y133" i="1"/>
  <c r="Y135" i="1"/>
  <c r="Y137" i="1"/>
  <c r="Y139" i="1"/>
  <c r="Y141" i="1"/>
  <c r="Y143" i="1"/>
  <c r="Y145" i="1"/>
  <c r="Y147" i="1"/>
  <c r="Y149" i="1"/>
  <c r="Y151" i="1"/>
  <c r="Y153" i="1"/>
  <c r="Y155" i="1"/>
  <c r="Y157" i="1"/>
  <c r="Y159" i="1"/>
  <c r="Y161" i="1"/>
  <c r="Y163" i="1"/>
  <c r="Y165" i="1"/>
  <c r="Y167" i="1"/>
  <c r="Y169" i="1"/>
  <c r="Y3" i="1"/>
  <c r="Y170" i="1"/>
  <c r="Y172" i="1"/>
  <c r="Y174" i="1"/>
  <c r="Y176" i="1"/>
  <c r="Y178" i="1"/>
  <c r="Y180" i="1"/>
  <c r="Y182" i="1"/>
  <c r="Y184" i="1"/>
  <c r="Y186" i="1"/>
  <c r="Y188" i="1"/>
  <c r="Y190" i="1"/>
  <c r="Y192" i="1"/>
  <c r="Y194" i="1"/>
  <c r="Y196" i="1"/>
  <c r="Y198" i="1"/>
  <c r="Y200" i="1"/>
  <c r="Y202" i="1"/>
  <c r="Y204" i="1"/>
  <c r="Y206" i="1"/>
  <c r="Y208" i="1"/>
  <c r="Y210" i="1"/>
  <c r="Y212" i="1"/>
  <c r="Y214" i="1"/>
  <c r="Y216" i="1"/>
  <c r="Y144" i="1"/>
  <c r="Y146" i="1"/>
  <c r="Y148" i="1"/>
  <c r="Y150" i="1"/>
  <c r="Y152" i="1"/>
  <c r="Y154" i="1"/>
  <c r="Y156" i="1"/>
  <c r="Y158" i="1"/>
  <c r="Y160" i="1"/>
  <c r="Y162" i="1"/>
  <c r="Y164" i="1"/>
  <c r="Y166" i="1"/>
  <c r="Y168" i="1"/>
  <c r="Y171" i="1"/>
  <c r="Y173" i="1"/>
  <c r="Y175" i="1"/>
  <c r="Y177" i="1"/>
  <c r="Y179" i="1"/>
  <c r="Y181" i="1"/>
  <c r="Y183" i="1"/>
  <c r="Y185" i="1"/>
  <c r="Y187" i="1"/>
  <c r="Y189" i="1"/>
  <c r="Y191" i="1"/>
  <c r="Y193" i="1"/>
  <c r="Y195" i="1"/>
  <c r="Y197" i="1"/>
  <c r="Y199" i="1"/>
  <c r="Y201" i="1"/>
  <c r="Y203" i="1"/>
  <c r="Y205" i="1"/>
  <c r="Y207" i="1"/>
  <c r="Y209" i="1"/>
  <c r="Y211" i="1"/>
  <c r="Y213" i="1"/>
  <c r="Y215" i="1"/>
  <c r="Y217" i="1"/>
  <c r="U8" i="1"/>
  <c r="U11" i="1"/>
  <c r="U16" i="1"/>
  <c r="U6" i="1"/>
  <c r="U15" i="1"/>
  <c r="U17" i="1"/>
  <c r="U22" i="1"/>
  <c r="U25" i="1"/>
  <c r="U30" i="1"/>
  <c r="U5" i="1"/>
  <c r="U9" i="1"/>
  <c r="U10" i="1"/>
  <c r="U14" i="1"/>
  <c r="U20" i="1"/>
  <c r="U23" i="1"/>
  <c r="U28" i="1"/>
  <c r="U31" i="1"/>
  <c r="U4" i="1"/>
  <c r="U13" i="1"/>
  <c r="U18" i="1"/>
  <c r="U21" i="1"/>
  <c r="U26" i="1"/>
  <c r="U29" i="1"/>
  <c r="U7" i="1"/>
  <c r="U12" i="1"/>
  <c r="U19" i="1"/>
  <c r="U24" i="1"/>
  <c r="U27" i="1"/>
  <c r="U32" i="1"/>
  <c r="U34" i="1"/>
  <c r="U37" i="1"/>
  <c r="U35" i="1"/>
  <c r="U40" i="1"/>
  <c r="U43" i="1"/>
  <c r="U48" i="1"/>
  <c r="U51" i="1"/>
  <c r="U56" i="1"/>
  <c r="U59" i="1"/>
  <c r="U64" i="1"/>
  <c r="U67" i="1"/>
  <c r="U33" i="1"/>
  <c r="U36" i="1"/>
  <c r="U39" i="1"/>
  <c r="U44" i="1"/>
  <c r="U47" i="1"/>
  <c r="U52" i="1"/>
  <c r="U55" i="1"/>
  <c r="U60" i="1"/>
  <c r="U63" i="1"/>
  <c r="U68" i="1"/>
  <c r="U38" i="1"/>
  <c r="U74" i="1"/>
  <c r="U77" i="1"/>
  <c r="U82" i="1"/>
  <c r="U41" i="1"/>
  <c r="U45" i="1"/>
  <c r="U49" i="1"/>
  <c r="U53" i="1"/>
  <c r="U57" i="1"/>
  <c r="U61" i="1"/>
  <c r="U65" i="1"/>
  <c r="U69" i="1"/>
  <c r="U72" i="1"/>
  <c r="U75" i="1"/>
  <c r="U80" i="1"/>
  <c r="U83" i="1"/>
  <c r="U85" i="1"/>
  <c r="U87" i="1"/>
  <c r="U89" i="1"/>
  <c r="U91" i="1"/>
  <c r="U93" i="1"/>
  <c r="U95" i="1"/>
  <c r="U97" i="1"/>
  <c r="U99" i="1"/>
  <c r="U101" i="1"/>
  <c r="U103" i="1"/>
  <c r="U105" i="1"/>
  <c r="U107" i="1"/>
  <c r="U109" i="1"/>
  <c r="U111" i="1"/>
  <c r="U113" i="1"/>
  <c r="U115" i="1"/>
  <c r="U117" i="1"/>
  <c r="U119" i="1"/>
  <c r="U121" i="1"/>
  <c r="U73" i="1"/>
  <c r="U78" i="1"/>
  <c r="U81" i="1"/>
  <c r="U42" i="1"/>
  <c r="U46" i="1"/>
  <c r="U50" i="1"/>
  <c r="U54" i="1"/>
  <c r="U58" i="1"/>
  <c r="U62" i="1"/>
  <c r="U66" i="1"/>
  <c r="U70" i="1"/>
  <c r="U71" i="1"/>
  <c r="U76" i="1"/>
  <c r="U79" i="1"/>
  <c r="U84" i="1"/>
  <c r="U86" i="1"/>
  <c r="U88" i="1"/>
  <c r="U90" i="1"/>
  <c r="U92" i="1"/>
  <c r="U94" i="1"/>
  <c r="U96" i="1"/>
  <c r="U98" i="1"/>
  <c r="U100" i="1"/>
  <c r="U102" i="1"/>
  <c r="U104" i="1"/>
  <c r="U106" i="1"/>
  <c r="U108" i="1"/>
  <c r="U110" i="1"/>
  <c r="U112" i="1"/>
  <c r="U114" i="1"/>
  <c r="U116" i="1"/>
  <c r="U118" i="1"/>
  <c r="U120" i="1"/>
  <c r="U122" i="1"/>
  <c r="U124" i="1"/>
  <c r="U126" i="1"/>
  <c r="U128" i="1"/>
  <c r="U130" i="1"/>
  <c r="U132" i="1"/>
  <c r="U134" i="1"/>
  <c r="U136" i="1"/>
  <c r="U138" i="1"/>
  <c r="U140" i="1"/>
  <c r="U142" i="1"/>
  <c r="U123" i="1"/>
  <c r="U125" i="1"/>
  <c r="U127" i="1"/>
  <c r="U129" i="1"/>
  <c r="U131" i="1"/>
  <c r="U133" i="1"/>
  <c r="U135" i="1"/>
  <c r="U137" i="1"/>
  <c r="U139" i="1"/>
  <c r="U141" i="1"/>
  <c r="U144" i="1"/>
  <c r="U146" i="1"/>
  <c r="U148" i="1"/>
  <c r="U150" i="1"/>
  <c r="U152" i="1"/>
  <c r="U154" i="1"/>
  <c r="U156" i="1"/>
  <c r="U158" i="1"/>
  <c r="U160" i="1"/>
  <c r="U162" i="1"/>
  <c r="U164" i="1"/>
  <c r="U166" i="1"/>
  <c r="U168" i="1"/>
  <c r="U3" i="1"/>
  <c r="U170" i="1"/>
  <c r="U172" i="1"/>
  <c r="U174" i="1"/>
  <c r="U176" i="1"/>
  <c r="U178" i="1"/>
  <c r="U180" i="1"/>
  <c r="U182" i="1"/>
  <c r="U184" i="1"/>
  <c r="U186" i="1"/>
  <c r="U188" i="1"/>
  <c r="U190" i="1"/>
  <c r="U192" i="1"/>
  <c r="U194" i="1"/>
  <c r="U196" i="1"/>
  <c r="U198" i="1"/>
  <c r="U200" i="1"/>
  <c r="U202" i="1"/>
  <c r="U204" i="1"/>
  <c r="U206" i="1"/>
  <c r="U208" i="1"/>
  <c r="U210" i="1"/>
  <c r="U212" i="1"/>
  <c r="U214" i="1"/>
  <c r="U216" i="1"/>
  <c r="U143" i="1"/>
  <c r="U145" i="1"/>
  <c r="U147" i="1"/>
  <c r="U149" i="1"/>
  <c r="U151" i="1"/>
  <c r="U153" i="1"/>
  <c r="U155" i="1"/>
  <c r="U157" i="1"/>
  <c r="U159" i="1"/>
  <c r="U161" i="1"/>
  <c r="U163" i="1"/>
  <c r="U165" i="1"/>
  <c r="U167" i="1"/>
  <c r="U169" i="1"/>
  <c r="U171" i="1"/>
  <c r="U173" i="1"/>
  <c r="U175" i="1"/>
  <c r="U177" i="1"/>
  <c r="U179" i="1"/>
  <c r="U181" i="1"/>
  <c r="U183" i="1"/>
  <c r="U185" i="1"/>
  <c r="U187" i="1"/>
  <c r="U189" i="1"/>
  <c r="U191" i="1"/>
  <c r="U193" i="1"/>
  <c r="U195" i="1"/>
  <c r="U197" i="1"/>
  <c r="U199" i="1"/>
  <c r="U201" i="1"/>
  <c r="U203" i="1"/>
  <c r="U205" i="1"/>
  <c r="U207" i="1"/>
  <c r="U209" i="1"/>
  <c r="U211" i="1"/>
  <c r="U213" i="1"/>
  <c r="U215" i="1"/>
  <c r="U217" i="1"/>
  <c r="X6" i="1"/>
  <c r="X9" i="1"/>
  <c r="X14" i="1"/>
  <c r="X4" i="1"/>
  <c r="X13" i="1"/>
  <c r="X20" i="1"/>
  <c r="X23" i="1"/>
  <c r="X28" i="1"/>
  <c r="X31" i="1"/>
  <c r="X7" i="1"/>
  <c r="X8" i="1"/>
  <c r="X12" i="1"/>
  <c r="X18" i="1"/>
  <c r="X21" i="1"/>
  <c r="X26" i="1"/>
  <c r="X29" i="1"/>
  <c r="X11" i="1"/>
  <c r="X15" i="1"/>
  <c r="X16" i="1"/>
  <c r="X19" i="1"/>
  <c r="X24" i="1"/>
  <c r="X27" i="1"/>
  <c r="X5" i="1"/>
  <c r="X10" i="1"/>
  <c r="X17" i="1"/>
  <c r="X22" i="1"/>
  <c r="X25" i="1"/>
  <c r="X30" i="1"/>
  <c r="X35" i="1"/>
  <c r="X32" i="1"/>
  <c r="X33" i="1"/>
  <c r="X38" i="1"/>
  <c r="X41" i="1"/>
  <c r="X46" i="1"/>
  <c r="X49" i="1"/>
  <c r="X54" i="1"/>
  <c r="X57" i="1"/>
  <c r="X62" i="1"/>
  <c r="X65" i="1"/>
  <c r="X36" i="1"/>
  <c r="X34" i="1"/>
  <c r="X37" i="1"/>
  <c r="X42" i="1"/>
  <c r="X45" i="1"/>
  <c r="X50" i="1"/>
  <c r="X53" i="1"/>
  <c r="X58" i="1"/>
  <c r="X61" i="1"/>
  <c r="X66" i="1"/>
  <c r="X69" i="1"/>
  <c r="X72" i="1"/>
  <c r="X75" i="1"/>
  <c r="X80" i="1"/>
  <c r="X83" i="1"/>
  <c r="X85" i="1"/>
  <c r="X87" i="1"/>
  <c r="X39" i="1"/>
  <c r="X43" i="1"/>
  <c r="X47" i="1"/>
  <c r="X51" i="1"/>
  <c r="X55" i="1"/>
  <c r="X59" i="1"/>
  <c r="X63" i="1"/>
  <c r="X67" i="1"/>
  <c r="X70" i="1"/>
  <c r="X73" i="1"/>
  <c r="X78" i="1"/>
  <c r="X81" i="1"/>
  <c r="X40" i="1"/>
  <c r="X44" i="1"/>
  <c r="X48" i="1"/>
  <c r="X52" i="1"/>
  <c r="X56" i="1"/>
  <c r="X60" i="1"/>
  <c r="X64" i="1"/>
  <c r="X68" i="1"/>
  <c r="X71" i="1"/>
  <c r="X76" i="1"/>
  <c r="X79" i="1"/>
  <c r="X84" i="1"/>
  <c r="X74" i="1"/>
  <c r="X77" i="1"/>
  <c r="X82" i="1"/>
  <c r="X86" i="1"/>
  <c r="X88" i="1"/>
  <c r="X92" i="1"/>
  <c r="X96" i="1"/>
  <c r="X100" i="1"/>
  <c r="X104" i="1"/>
  <c r="X108" i="1"/>
  <c r="X112" i="1"/>
  <c r="X116" i="1"/>
  <c r="X120" i="1"/>
  <c r="X89" i="1"/>
  <c r="X93" i="1"/>
  <c r="X97" i="1"/>
  <c r="X101" i="1"/>
  <c r="X105" i="1"/>
  <c r="X109" i="1"/>
  <c r="X113" i="1"/>
  <c r="X117" i="1"/>
  <c r="X121" i="1"/>
  <c r="X123" i="1"/>
  <c r="X125" i="1"/>
  <c r="X127" i="1"/>
  <c r="X129" i="1"/>
  <c r="X131" i="1"/>
  <c r="X133" i="1"/>
  <c r="X135" i="1"/>
  <c r="X137" i="1"/>
  <c r="X139" i="1"/>
  <c r="X141" i="1"/>
  <c r="X143" i="1"/>
  <c r="X145" i="1"/>
  <c r="X147" i="1"/>
  <c r="X149" i="1"/>
  <c r="X151" i="1"/>
  <c r="X153" i="1"/>
  <c r="X155" i="1"/>
  <c r="X157" i="1"/>
  <c r="X159" i="1"/>
  <c r="X161" i="1"/>
  <c r="X163" i="1"/>
  <c r="X165" i="1"/>
  <c r="X167" i="1"/>
  <c r="X169" i="1"/>
  <c r="X90" i="1"/>
  <c r="X94" i="1"/>
  <c r="X98" i="1"/>
  <c r="X102" i="1"/>
  <c r="X106" i="1"/>
  <c r="X110" i="1"/>
  <c r="X114" i="1"/>
  <c r="X118" i="1"/>
  <c r="X122" i="1"/>
  <c r="X91" i="1"/>
  <c r="X95" i="1"/>
  <c r="X99" i="1"/>
  <c r="X103" i="1"/>
  <c r="X107" i="1"/>
  <c r="X111" i="1"/>
  <c r="X115" i="1"/>
  <c r="X119" i="1"/>
  <c r="X124" i="1"/>
  <c r="X126" i="1"/>
  <c r="X128" i="1"/>
  <c r="X130" i="1"/>
  <c r="X132" i="1"/>
  <c r="X134" i="1"/>
  <c r="X136" i="1"/>
  <c r="X138" i="1"/>
  <c r="X140" i="1"/>
  <c r="X142" i="1"/>
  <c r="X144" i="1"/>
  <c r="X146" i="1"/>
  <c r="X148" i="1"/>
  <c r="X150" i="1"/>
  <c r="X152" i="1"/>
  <c r="X154" i="1"/>
  <c r="X156" i="1"/>
  <c r="X158" i="1"/>
  <c r="X160" i="1"/>
  <c r="X162" i="1"/>
  <c r="X164" i="1"/>
  <c r="X166" i="1"/>
  <c r="X168" i="1"/>
  <c r="X170" i="1"/>
  <c r="X172" i="1"/>
  <c r="X174" i="1"/>
  <c r="X176" i="1"/>
  <c r="X178" i="1"/>
  <c r="X180" i="1"/>
  <c r="X182" i="1"/>
  <c r="X184" i="1"/>
  <c r="X186" i="1"/>
  <c r="X188" i="1"/>
  <c r="X190" i="1"/>
  <c r="X192" i="1"/>
  <c r="X194" i="1"/>
  <c r="X196" i="1"/>
  <c r="X198" i="1"/>
  <c r="X200" i="1"/>
  <c r="X202" i="1"/>
  <c r="X204" i="1"/>
  <c r="X206" i="1"/>
  <c r="X208" i="1"/>
  <c r="X210" i="1"/>
  <c r="X212" i="1"/>
  <c r="X214" i="1"/>
  <c r="X216" i="1"/>
  <c r="X205" i="1"/>
  <c r="X207" i="1"/>
  <c r="X209" i="1"/>
  <c r="X171" i="1"/>
  <c r="X173" i="1"/>
  <c r="X175" i="1"/>
  <c r="X177" i="1"/>
  <c r="X179" i="1"/>
  <c r="X181" i="1"/>
  <c r="X183" i="1"/>
  <c r="X185" i="1"/>
  <c r="X187" i="1"/>
  <c r="X189" i="1"/>
  <c r="X191" i="1"/>
  <c r="X193" i="1"/>
  <c r="X195" i="1"/>
  <c r="X197" i="1"/>
  <c r="X199" i="1"/>
  <c r="X201" i="1"/>
  <c r="X203" i="1"/>
  <c r="X211" i="1"/>
  <c r="X213" i="1"/>
  <c r="X215" i="1"/>
  <c r="X217" i="1"/>
  <c r="X3" i="1"/>
  <c r="T6" i="1"/>
  <c r="T9" i="1"/>
  <c r="T14" i="1"/>
  <c r="T5" i="1"/>
  <c r="T10" i="1"/>
  <c r="T20" i="1"/>
  <c r="T23" i="1"/>
  <c r="T28" i="1"/>
  <c r="T31" i="1"/>
  <c r="T4" i="1"/>
  <c r="T13" i="1"/>
  <c r="T18" i="1"/>
  <c r="T21" i="1"/>
  <c r="T26" i="1"/>
  <c r="T29" i="1"/>
  <c r="T7" i="1"/>
  <c r="T8" i="1"/>
  <c r="T12" i="1"/>
  <c r="T19" i="1"/>
  <c r="T24" i="1"/>
  <c r="T27" i="1"/>
  <c r="T11" i="1"/>
  <c r="T15" i="1"/>
  <c r="T16" i="1"/>
  <c r="T17" i="1"/>
  <c r="T22" i="1"/>
  <c r="T25" i="1"/>
  <c r="T30" i="1"/>
  <c r="T32" i="1"/>
  <c r="T35" i="1"/>
  <c r="T33" i="1"/>
  <c r="T38" i="1"/>
  <c r="T41" i="1"/>
  <c r="T46" i="1"/>
  <c r="T49" i="1"/>
  <c r="T54" i="1"/>
  <c r="T57" i="1"/>
  <c r="T62" i="1"/>
  <c r="T65" i="1"/>
  <c r="T70" i="1"/>
  <c r="T36" i="1"/>
  <c r="T34" i="1"/>
  <c r="T37" i="1"/>
  <c r="T42" i="1"/>
  <c r="T45" i="1"/>
  <c r="T50" i="1"/>
  <c r="T53" i="1"/>
  <c r="T58" i="1"/>
  <c r="T61" i="1"/>
  <c r="T66" i="1"/>
  <c r="T69" i="1"/>
  <c r="T40" i="1"/>
  <c r="T44" i="1"/>
  <c r="T48" i="1"/>
  <c r="T52" i="1"/>
  <c r="T56" i="1"/>
  <c r="T60" i="1"/>
  <c r="T64" i="1"/>
  <c r="T68" i="1"/>
  <c r="T72" i="1"/>
  <c r="T75" i="1"/>
  <c r="T80" i="1"/>
  <c r="T83" i="1"/>
  <c r="T85" i="1"/>
  <c r="T87" i="1"/>
  <c r="T73" i="1"/>
  <c r="T78" i="1"/>
  <c r="T81" i="1"/>
  <c r="T71" i="1"/>
  <c r="T76" i="1"/>
  <c r="T79" i="1"/>
  <c r="T84" i="1"/>
  <c r="T39" i="1"/>
  <c r="T43" i="1"/>
  <c r="T47" i="1"/>
  <c r="T51" i="1"/>
  <c r="T55" i="1"/>
  <c r="T59" i="1"/>
  <c r="T63" i="1"/>
  <c r="T67" i="1"/>
  <c r="T74" i="1"/>
  <c r="T77" i="1"/>
  <c r="T82" i="1"/>
  <c r="T90" i="1"/>
  <c r="T94" i="1"/>
  <c r="T98" i="1"/>
  <c r="T102" i="1"/>
  <c r="T106" i="1"/>
  <c r="T110" i="1"/>
  <c r="T114" i="1"/>
  <c r="T118" i="1"/>
  <c r="T122" i="1"/>
  <c r="T91" i="1"/>
  <c r="T95" i="1"/>
  <c r="T99" i="1"/>
  <c r="T103" i="1"/>
  <c r="T107" i="1"/>
  <c r="T111" i="1"/>
  <c r="T115" i="1"/>
  <c r="T119" i="1"/>
  <c r="T123" i="1"/>
  <c r="T125" i="1"/>
  <c r="T127" i="1"/>
  <c r="T129" i="1"/>
  <c r="T131" i="1"/>
  <c r="T133" i="1"/>
  <c r="T135" i="1"/>
  <c r="T137" i="1"/>
  <c r="T139" i="1"/>
  <c r="T141" i="1"/>
  <c r="T143" i="1"/>
  <c r="T145" i="1"/>
  <c r="T147" i="1"/>
  <c r="T149" i="1"/>
  <c r="T151" i="1"/>
  <c r="T153" i="1"/>
  <c r="T155" i="1"/>
  <c r="T157" i="1"/>
  <c r="T159" i="1"/>
  <c r="T161" i="1"/>
  <c r="T163" i="1"/>
  <c r="T165" i="1"/>
  <c r="T167" i="1"/>
  <c r="T169" i="1"/>
  <c r="T88" i="1"/>
  <c r="T92" i="1"/>
  <c r="T96" i="1"/>
  <c r="T100" i="1"/>
  <c r="T104" i="1"/>
  <c r="T108" i="1"/>
  <c r="T112" i="1"/>
  <c r="T116" i="1"/>
  <c r="T120" i="1"/>
  <c r="T86" i="1"/>
  <c r="T89" i="1"/>
  <c r="T93" i="1"/>
  <c r="T97" i="1"/>
  <c r="T101" i="1"/>
  <c r="T105" i="1"/>
  <c r="T109" i="1"/>
  <c r="T113" i="1"/>
  <c r="T117" i="1"/>
  <c r="T121" i="1"/>
  <c r="T124" i="1"/>
  <c r="T126" i="1"/>
  <c r="T128" i="1"/>
  <c r="T130" i="1"/>
  <c r="T132" i="1"/>
  <c r="T134" i="1"/>
  <c r="T136" i="1"/>
  <c r="T138" i="1"/>
  <c r="T140" i="1"/>
  <c r="T142" i="1"/>
  <c r="T144" i="1"/>
  <c r="T146" i="1"/>
  <c r="T148" i="1"/>
  <c r="T150" i="1"/>
  <c r="T152" i="1"/>
  <c r="T154" i="1"/>
  <c r="T156" i="1"/>
  <c r="T158" i="1"/>
  <c r="T160" i="1"/>
  <c r="T162" i="1"/>
  <c r="T164" i="1"/>
  <c r="T166" i="1"/>
  <c r="T168" i="1"/>
  <c r="T170" i="1"/>
  <c r="T172" i="1"/>
  <c r="T174" i="1"/>
  <c r="T176" i="1"/>
  <c r="T178" i="1"/>
  <c r="T180" i="1"/>
  <c r="T182" i="1"/>
  <c r="T184" i="1"/>
  <c r="T186" i="1"/>
  <c r="T188" i="1"/>
  <c r="T190" i="1"/>
  <c r="T192" i="1"/>
  <c r="T194" i="1"/>
  <c r="T196" i="1"/>
  <c r="T198" i="1"/>
  <c r="T200" i="1"/>
  <c r="T202" i="1"/>
  <c r="T204" i="1"/>
  <c r="T206" i="1"/>
  <c r="T208" i="1"/>
  <c r="T210" i="1"/>
  <c r="T212" i="1"/>
  <c r="T214" i="1"/>
  <c r="T216" i="1"/>
  <c r="T207" i="1"/>
  <c r="T209" i="1"/>
  <c r="T217" i="1"/>
  <c r="T171" i="1"/>
  <c r="T173" i="1"/>
  <c r="T175" i="1"/>
  <c r="T177" i="1"/>
  <c r="T179" i="1"/>
  <c r="T181" i="1"/>
  <c r="T183" i="1"/>
  <c r="T185" i="1"/>
  <c r="T187" i="1"/>
  <c r="T189" i="1"/>
  <c r="T191" i="1"/>
  <c r="T193" i="1"/>
  <c r="T195" i="1"/>
  <c r="T197" i="1"/>
  <c r="T199" i="1"/>
  <c r="T201" i="1"/>
  <c r="T203" i="1"/>
  <c r="T205" i="1"/>
  <c r="T211" i="1"/>
  <c r="T213" i="1"/>
  <c r="T215" i="1"/>
  <c r="T3" i="1"/>
  <c r="W4" i="1"/>
  <c r="W7" i="1"/>
  <c r="W12" i="1"/>
  <c r="W15" i="1"/>
  <c r="W8" i="1"/>
  <c r="W18" i="1"/>
  <c r="W21" i="1"/>
  <c r="W26" i="1"/>
  <c r="W29" i="1"/>
  <c r="W11" i="1"/>
  <c r="W16" i="1"/>
  <c r="W19" i="1"/>
  <c r="W24" i="1"/>
  <c r="W27" i="1"/>
  <c r="W32" i="1"/>
  <c r="W5" i="1"/>
  <c r="W6" i="1"/>
  <c r="W10" i="1"/>
  <c r="W17" i="1"/>
  <c r="W22" i="1"/>
  <c r="W25" i="1"/>
  <c r="W30" i="1"/>
  <c r="W9" i="1"/>
  <c r="W13" i="1"/>
  <c r="W14" i="1"/>
  <c r="W20" i="1"/>
  <c r="W23" i="1"/>
  <c r="W28" i="1"/>
  <c r="W31" i="1"/>
  <c r="W33" i="1"/>
  <c r="W38" i="1"/>
  <c r="W36" i="1"/>
  <c r="W39" i="1"/>
  <c r="W44" i="1"/>
  <c r="W47" i="1"/>
  <c r="W52" i="1"/>
  <c r="W55" i="1"/>
  <c r="W60" i="1"/>
  <c r="W63" i="1"/>
  <c r="W68" i="1"/>
  <c r="W34" i="1"/>
  <c r="W35" i="1"/>
  <c r="W40" i="1"/>
  <c r="W43" i="1"/>
  <c r="W48" i="1"/>
  <c r="W51" i="1"/>
  <c r="W56" i="1"/>
  <c r="W59" i="1"/>
  <c r="W64" i="1"/>
  <c r="W67" i="1"/>
  <c r="W42" i="1"/>
  <c r="W46" i="1"/>
  <c r="W50" i="1"/>
  <c r="W54" i="1"/>
  <c r="W58" i="1"/>
  <c r="W62" i="1"/>
  <c r="W66" i="1"/>
  <c r="W70" i="1"/>
  <c r="W73" i="1"/>
  <c r="W78" i="1"/>
  <c r="W81" i="1"/>
  <c r="W37" i="1"/>
  <c r="W71" i="1"/>
  <c r="W76" i="1"/>
  <c r="W79" i="1"/>
  <c r="W84" i="1"/>
  <c r="W86" i="1"/>
  <c r="W88" i="1"/>
  <c r="W90" i="1"/>
  <c r="W92" i="1"/>
  <c r="W94" i="1"/>
  <c r="W96" i="1"/>
  <c r="W98" i="1"/>
  <c r="W100" i="1"/>
  <c r="W102" i="1"/>
  <c r="W104" i="1"/>
  <c r="W106" i="1"/>
  <c r="W108" i="1"/>
  <c r="W110" i="1"/>
  <c r="W112" i="1"/>
  <c r="W114" i="1"/>
  <c r="W116" i="1"/>
  <c r="W118" i="1"/>
  <c r="W120" i="1"/>
  <c r="W122" i="1"/>
  <c r="W41" i="1"/>
  <c r="W45" i="1"/>
  <c r="W49" i="1"/>
  <c r="W53" i="1"/>
  <c r="W57" i="1"/>
  <c r="W61" i="1"/>
  <c r="W65" i="1"/>
  <c r="W69" i="1"/>
  <c r="W74" i="1"/>
  <c r="W77" i="1"/>
  <c r="W82" i="1"/>
  <c r="W72" i="1"/>
  <c r="W75" i="1"/>
  <c r="W80" i="1"/>
  <c r="W83" i="1"/>
  <c r="W85" i="1"/>
  <c r="W87" i="1"/>
  <c r="W89" i="1"/>
  <c r="W91" i="1"/>
  <c r="W93" i="1"/>
  <c r="W95" i="1"/>
  <c r="W97" i="1"/>
  <c r="W99" i="1"/>
  <c r="W101" i="1"/>
  <c r="W103" i="1"/>
  <c r="W105" i="1"/>
  <c r="W107" i="1"/>
  <c r="W109" i="1"/>
  <c r="W111" i="1"/>
  <c r="W113" i="1"/>
  <c r="W115" i="1"/>
  <c r="W117" i="1"/>
  <c r="W119" i="1"/>
  <c r="W121" i="1"/>
  <c r="W123" i="1"/>
  <c r="W125" i="1"/>
  <c r="W127" i="1"/>
  <c r="W129" i="1"/>
  <c r="W131" i="1"/>
  <c r="W133" i="1"/>
  <c r="W135" i="1"/>
  <c r="W137" i="1"/>
  <c r="W139" i="1"/>
  <c r="W141" i="1"/>
  <c r="W124" i="1"/>
  <c r="W126" i="1"/>
  <c r="W128" i="1"/>
  <c r="W130" i="1"/>
  <c r="W132" i="1"/>
  <c r="W134" i="1"/>
  <c r="W136" i="1"/>
  <c r="W138" i="1"/>
  <c r="W140" i="1"/>
  <c r="W142" i="1"/>
  <c r="W144" i="1"/>
  <c r="W146" i="1"/>
  <c r="W148" i="1"/>
  <c r="W150" i="1"/>
  <c r="W152" i="1"/>
  <c r="W154" i="1"/>
  <c r="W156" i="1"/>
  <c r="W158" i="1"/>
  <c r="W160" i="1"/>
  <c r="W162" i="1"/>
  <c r="W164" i="1"/>
  <c r="W166" i="1"/>
  <c r="W168" i="1"/>
  <c r="W171" i="1"/>
  <c r="W173" i="1"/>
  <c r="W175" i="1"/>
  <c r="W177" i="1"/>
  <c r="W179" i="1"/>
  <c r="W181" i="1"/>
  <c r="W183" i="1"/>
  <c r="W185" i="1"/>
  <c r="W187" i="1"/>
  <c r="W189" i="1"/>
  <c r="W191" i="1"/>
  <c r="W193" i="1"/>
  <c r="W195" i="1"/>
  <c r="W197" i="1"/>
  <c r="W199" i="1"/>
  <c r="W201" i="1"/>
  <c r="W203" i="1"/>
  <c r="W205" i="1"/>
  <c r="W207" i="1"/>
  <c r="W209" i="1"/>
  <c r="W211" i="1"/>
  <c r="W213" i="1"/>
  <c r="W215" i="1"/>
  <c r="W217" i="1"/>
  <c r="W3" i="1"/>
  <c r="W143" i="1"/>
  <c r="W145" i="1"/>
  <c r="W147" i="1"/>
  <c r="W149" i="1"/>
  <c r="W151" i="1"/>
  <c r="W153" i="1"/>
  <c r="W155" i="1"/>
  <c r="W157" i="1"/>
  <c r="W159" i="1"/>
  <c r="W161" i="1"/>
  <c r="W163" i="1"/>
  <c r="W165" i="1"/>
  <c r="W167" i="1"/>
  <c r="W169" i="1"/>
  <c r="W170" i="1"/>
  <c r="W172" i="1"/>
  <c r="W174" i="1"/>
  <c r="W176" i="1"/>
  <c r="W178" i="1"/>
  <c r="W180" i="1"/>
  <c r="W182" i="1"/>
  <c r="W184" i="1"/>
  <c r="W186" i="1"/>
  <c r="W188" i="1"/>
  <c r="W190" i="1"/>
  <c r="W192" i="1"/>
  <c r="W194" i="1"/>
  <c r="W196" i="1"/>
  <c r="W198" i="1"/>
  <c r="W200" i="1"/>
  <c r="W202" i="1"/>
  <c r="W204" i="1"/>
  <c r="W206" i="1"/>
  <c r="W208" i="1"/>
  <c r="W210" i="1"/>
  <c r="W212" i="1"/>
  <c r="W214" i="1"/>
  <c r="W216" i="1"/>
  <c r="AE213" i="1" l="1"/>
  <c r="AF213" i="1" s="1"/>
  <c r="AE205" i="1"/>
  <c r="AF205" i="1" s="1"/>
  <c r="AE197" i="1"/>
  <c r="AF197" i="1" s="1"/>
  <c r="AE189" i="1"/>
  <c r="AF189" i="1" s="1"/>
  <c r="AE181" i="1"/>
  <c r="AF181" i="1" s="1"/>
  <c r="AE173" i="1"/>
  <c r="AF173" i="1" s="1"/>
  <c r="AE166" i="1"/>
  <c r="AF166" i="1" s="1"/>
  <c r="AE158" i="1"/>
  <c r="AF158" i="1" s="1"/>
  <c r="AE150" i="1"/>
  <c r="AF150" i="1" s="1"/>
  <c r="AE3" i="1"/>
  <c r="AF3" i="1" s="1"/>
  <c r="AE210" i="1"/>
  <c r="AF210" i="1" s="1"/>
  <c r="AE202" i="1"/>
  <c r="AF202" i="1" s="1"/>
  <c r="AE194" i="1"/>
  <c r="AF194" i="1" s="1"/>
  <c r="AE186" i="1"/>
  <c r="AF186" i="1" s="1"/>
  <c r="AE178" i="1"/>
  <c r="AF178" i="1" s="1"/>
  <c r="AE169" i="1"/>
  <c r="AF169" i="1" s="1"/>
  <c r="AE161" i="1"/>
  <c r="AF161" i="1" s="1"/>
  <c r="AE153" i="1"/>
  <c r="AF153" i="1" s="1"/>
  <c r="AE145" i="1"/>
  <c r="AF145" i="1" s="1"/>
  <c r="AE137" i="1"/>
  <c r="AF137" i="1" s="1"/>
  <c r="AE129" i="1"/>
  <c r="AF129" i="1" s="1"/>
  <c r="AE140" i="1"/>
  <c r="AF140" i="1" s="1"/>
  <c r="AE132" i="1"/>
  <c r="AF132" i="1" s="1"/>
  <c r="AE124" i="1"/>
  <c r="AF124" i="1" s="1"/>
  <c r="AE116" i="1"/>
  <c r="AF116" i="1" s="1"/>
  <c r="AE108" i="1"/>
  <c r="AF108" i="1" s="1"/>
  <c r="AE100" i="1"/>
  <c r="AF100" i="1" s="1"/>
  <c r="AE92" i="1"/>
  <c r="AF92" i="1" s="1"/>
  <c r="AE84" i="1"/>
  <c r="AF84" i="1" s="1"/>
  <c r="AE69" i="1"/>
  <c r="AF69" i="1" s="1"/>
  <c r="AE53" i="1"/>
  <c r="AF53" i="1" s="1"/>
  <c r="AE38" i="1"/>
  <c r="AF38" i="1" s="1"/>
  <c r="AE123" i="1"/>
  <c r="AF123" i="1" s="1"/>
  <c r="AE115" i="1"/>
  <c r="AF115" i="1" s="1"/>
  <c r="AE107" i="1"/>
  <c r="AF107" i="1" s="1"/>
  <c r="AE99" i="1"/>
  <c r="AF99" i="1" s="1"/>
  <c r="AE91" i="1"/>
  <c r="AF91" i="1" s="1"/>
  <c r="AE83" i="1"/>
  <c r="AF83" i="1" s="1"/>
  <c r="AE70" i="1"/>
  <c r="AF70" i="1" s="1"/>
  <c r="AE54" i="1"/>
  <c r="AF54" i="1" s="1"/>
  <c r="AE82" i="1"/>
  <c r="AF82" i="1" s="1"/>
  <c r="AE63" i="1"/>
  <c r="AF63" i="1" s="1"/>
  <c r="AE47" i="1"/>
  <c r="AF47" i="1" s="1"/>
  <c r="AE67" i="1"/>
  <c r="AF67" i="1" s="1"/>
  <c r="AE51" i="1"/>
  <c r="AF51" i="1" s="1"/>
  <c r="AE35" i="1"/>
  <c r="AF35" i="1" s="1"/>
  <c r="AE27" i="1"/>
  <c r="AF27" i="1" s="1"/>
  <c r="AE4" i="1"/>
  <c r="AF4" i="1" s="1"/>
  <c r="AE18" i="1"/>
  <c r="AF18" i="1" s="1"/>
  <c r="AE5" i="1"/>
  <c r="AF5" i="1" s="1"/>
  <c r="AE20" i="1"/>
  <c r="AF20" i="1" s="1"/>
  <c r="AE30" i="1"/>
  <c r="AF30" i="1" s="1"/>
  <c r="AE12" i="1"/>
  <c r="AF12" i="1" s="1"/>
  <c r="AE8" i="1"/>
  <c r="AF8" i="1" s="1"/>
  <c r="AE211" i="1"/>
  <c r="AF211" i="1" s="1"/>
  <c r="AE203" i="1"/>
  <c r="AF203" i="1" s="1"/>
  <c r="AE195" i="1"/>
  <c r="AF195" i="1" s="1"/>
  <c r="AE187" i="1"/>
  <c r="AF187" i="1" s="1"/>
  <c r="AE179" i="1"/>
  <c r="AF179" i="1" s="1"/>
  <c r="AE171" i="1"/>
  <c r="AF171" i="1" s="1"/>
  <c r="AE164" i="1"/>
  <c r="AF164" i="1" s="1"/>
  <c r="AE156" i="1"/>
  <c r="AF156" i="1" s="1"/>
  <c r="AE148" i="1"/>
  <c r="AF148" i="1" s="1"/>
  <c r="AE216" i="1"/>
  <c r="AF216" i="1" s="1"/>
  <c r="AE208" i="1"/>
  <c r="AF208" i="1" s="1"/>
  <c r="AE200" i="1"/>
  <c r="AF200" i="1" s="1"/>
  <c r="AE192" i="1"/>
  <c r="AF192" i="1" s="1"/>
  <c r="AE184" i="1"/>
  <c r="AF184" i="1" s="1"/>
  <c r="AE176" i="1"/>
  <c r="AF176" i="1" s="1"/>
  <c r="AE167" i="1"/>
  <c r="AF167" i="1" s="1"/>
  <c r="AE159" i="1"/>
  <c r="AF159" i="1" s="1"/>
  <c r="AE151" i="1"/>
  <c r="AF151" i="1" s="1"/>
  <c r="AE143" i="1"/>
  <c r="AF143" i="1" s="1"/>
  <c r="AE135" i="1"/>
  <c r="AF135" i="1" s="1"/>
  <c r="AE127" i="1"/>
  <c r="AF127" i="1" s="1"/>
  <c r="AE138" i="1"/>
  <c r="AF138" i="1" s="1"/>
  <c r="AE130" i="1"/>
  <c r="AF130" i="1" s="1"/>
  <c r="AE122" i="1"/>
  <c r="AF122" i="1" s="1"/>
  <c r="AE114" i="1"/>
  <c r="AF114" i="1" s="1"/>
  <c r="AE106" i="1"/>
  <c r="AF106" i="1" s="1"/>
  <c r="AE98" i="1"/>
  <c r="AF98" i="1" s="1"/>
  <c r="AE90" i="1"/>
  <c r="AF90" i="1" s="1"/>
  <c r="AE79" i="1"/>
  <c r="AF79" i="1" s="1"/>
  <c r="AE65" i="1"/>
  <c r="AF65" i="1" s="1"/>
  <c r="AE49" i="1"/>
  <c r="AF49" i="1" s="1"/>
  <c r="AE81" i="1"/>
  <c r="AF81" i="1" s="1"/>
  <c r="AE121" i="1"/>
  <c r="AF121" i="1" s="1"/>
  <c r="AE113" i="1"/>
  <c r="AF113" i="1" s="1"/>
  <c r="AE105" i="1"/>
  <c r="AF105" i="1" s="1"/>
  <c r="AE97" i="1"/>
  <c r="AF97" i="1" s="1"/>
  <c r="AE89" i="1"/>
  <c r="AF89" i="1" s="1"/>
  <c r="AE80" i="1"/>
  <c r="AF80" i="1" s="1"/>
  <c r="AE66" i="1"/>
  <c r="AF66" i="1" s="1"/>
  <c r="AE50" i="1"/>
  <c r="AF50" i="1" s="1"/>
  <c r="AE77" i="1"/>
  <c r="AF77" i="1" s="1"/>
  <c r="AE60" i="1"/>
  <c r="AF60" i="1" s="1"/>
  <c r="AE44" i="1"/>
  <c r="AF44" i="1" s="1"/>
  <c r="AE64" i="1"/>
  <c r="AF64" i="1" s="1"/>
  <c r="AE48" i="1"/>
  <c r="AF48" i="1" s="1"/>
  <c r="AE37" i="1"/>
  <c r="AF37" i="1" s="1"/>
  <c r="AE24" i="1"/>
  <c r="AF24" i="1" s="1"/>
  <c r="AE29" i="1"/>
  <c r="AF29" i="1" s="1"/>
  <c r="AE14" i="1"/>
  <c r="AF14" i="1" s="1"/>
  <c r="AE31" i="1"/>
  <c r="AF31" i="1" s="1"/>
  <c r="AE15" i="1"/>
  <c r="AF15" i="1" s="1"/>
  <c r="AE25" i="1"/>
  <c r="AF25" i="1" s="1"/>
  <c r="AE7" i="1"/>
  <c r="AF7" i="1" s="1"/>
  <c r="AE217" i="1"/>
  <c r="AF217" i="1" s="1"/>
  <c r="AE209" i="1"/>
  <c r="AF209" i="1" s="1"/>
  <c r="AE201" i="1"/>
  <c r="AF201" i="1" s="1"/>
  <c r="AE193" i="1"/>
  <c r="AF193" i="1" s="1"/>
  <c r="AE185" i="1"/>
  <c r="AF185" i="1" s="1"/>
  <c r="AE177" i="1"/>
  <c r="AF177" i="1" s="1"/>
  <c r="AE170" i="1"/>
  <c r="AF170" i="1" s="1"/>
  <c r="AE162" i="1"/>
  <c r="AF162" i="1" s="1"/>
  <c r="AE154" i="1"/>
  <c r="AF154" i="1" s="1"/>
  <c r="AE146" i="1"/>
  <c r="AF146" i="1" s="1"/>
  <c r="AE214" i="1"/>
  <c r="AF214" i="1" s="1"/>
  <c r="AE206" i="1"/>
  <c r="AF206" i="1" s="1"/>
  <c r="AE198" i="1"/>
  <c r="AF198" i="1" s="1"/>
  <c r="AE190" i="1"/>
  <c r="AF190" i="1" s="1"/>
  <c r="AE182" i="1"/>
  <c r="AF182" i="1" s="1"/>
  <c r="AE174" i="1"/>
  <c r="AF174" i="1" s="1"/>
  <c r="AE165" i="1"/>
  <c r="AF165" i="1" s="1"/>
  <c r="AE157" i="1"/>
  <c r="AF157" i="1" s="1"/>
  <c r="AE149" i="1"/>
  <c r="AF149" i="1" s="1"/>
  <c r="AE141" i="1"/>
  <c r="AF141" i="1" s="1"/>
  <c r="AE133" i="1"/>
  <c r="AF133" i="1" s="1"/>
  <c r="AE125" i="1"/>
  <c r="AF125" i="1" s="1"/>
  <c r="AE136" i="1"/>
  <c r="AF136" i="1" s="1"/>
  <c r="AE128" i="1"/>
  <c r="AF128" i="1" s="1"/>
  <c r="AE120" i="1"/>
  <c r="AF120" i="1" s="1"/>
  <c r="AE112" i="1"/>
  <c r="AF112" i="1" s="1"/>
  <c r="AE104" i="1"/>
  <c r="AF104" i="1" s="1"/>
  <c r="AE96" i="1"/>
  <c r="AF96" i="1" s="1"/>
  <c r="AE88" i="1"/>
  <c r="AF88" i="1" s="1"/>
  <c r="AE76" i="1"/>
  <c r="AF76" i="1" s="1"/>
  <c r="AE61" i="1"/>
  <c r="AF61" i="1" s="1"/>
  <c r="AE45" i="1"/>
  <c r="AF45" i="1" s="1"/>
  <c r="AE78" i="1"/>
  <c r="AF78" i="1" s="1"/>
  <c r="AE119" i="1"/>
  <c r="AF119" i="1" s="1"/>
  <c r="AE111" i="1"/>
  <c r="AF111" i="1" s="1"/>
  <c r="AE103" i="1"/>
  <c r="AF103" i="1" s="1"/>
  <c r="AE95" i="1"/>
  <c r="AF95" i="1" s="1"/>
  <c r="AE87" i="1"/>
  <c r="AF87" i="1" s="1"/>
  <c r="AE75" i="1"/>
  <c r="AF75" i="1" s="1"/>
  <c r="AE62" i="1"/>
  <c r="AF62" i="1" s="1"/>
  <c r="AE46" i="1"/>
  <c r="AF46" i="1" s="1"/>
  <c r="AE74" i="1"/>
  <c r="AF74" i="1" s="1"/>
  <c r="AE55" i="1"/>
  <c r="AF55" i="1" s="1"/>
  <c r="AE39" i="1"/>
  <c r="AF39" i="1" s="1"/>
  <c r="AE59" i="1"/>
  <c r="AF59" i="1" s="1"/>
  <c r="AE43" i="1"/>
  <c r="AF43" i="1" s="1"/>
  <c r="AE34" i="1"/>
  <c r="AF34" i="1" s="1"/>
  <c r="AE19" i="1"/>
  <c r="AF19" i="1" s="1"/>
  <c r="AE26" i="1"/>
  <c r="AF26" i="1" s="1"/>
  <c r="AE10" i="1"/>
  <c r="AF10" i="1" s="1"/>
  <c r="AE28" i="1"/>
  <c r="AF28" i="1" s="1"/>
  <c r="AE6" i="1"/>
  <c r="AF6" i="1" s="1"/>
  <c r="AE22" i="1"/>
  <c r="AF22" i="1" s="1"/>
  <c r="AE16" i="1"/>
  <c r="AF16" i="1" s="1"/>
  <c r="AE215" i="1"/>
  <c r="AF215" i="1" s="1"/>
  <c r="AE207" i="1"/>
  <c r="AF207" i="1" s="1"/>
  <c r="AE199" i="1"/>
  <c r="AF199" i="1" s="1"/>
  <c r="AE191" i="1"/>
  <c r="AF191" i="1" s="1"/>
  <c r="AE183" i="1"/>
  <c r="AF183" i="1" s="1"/>
  <c r="AE175" i="1"/>
  <c r="AF175" i="1" s="1"/>
  <c r="AE168" i="1"/>
  <c r="AF168" i="1" s="1"/>
  <c r="AE160" i="1"/>
  <c r="AF160" i="1" s="1"/>
  <c r="AE152" i="1"/>
  <c r="AF152" i="1" s="1"/>
  <c r="AE144" i="1"/>
  <c r="AF144" i="1" s="1"/>
  <c r="AE212" i="1"/>
  <c r="AF212" i="1" s="1"/>
  <c r="AE204" i="1"/>
  <c r="AF204" i="1" s="1"/>
  <c r="AE196" i="1"/>
  <c r="AF196" i="1" s="1"/>
  <c r="AE188" i="1"/>
  <c r="AF188" i="1" s="1"/>
  <c r="AE180" i="1"/>
  <c r="AF180" i="1" s="1"/>
  <c r="AE172" i="1"/>
  <c r="AF172" i="1" s="1"/>
  <c r="AE163" i="1"/>
  <c r="AF163" i="1" s="1"/>
  <c r="AE155" i="1"/>
  <c r="AF155" i="1" s="1"/>
  <c r="AE147" i="1"/>
  <c r="AF147" i="1" s="1"/>
  <c r="AE139" i="1"/>
  <c r="AF139" i="1" s="1"/>
  <c r="AE131" i="1"/>
  <c r="AF131" i="1" s="1"/>
  <c r="AE142" i="1"/>
  <c r="AF142" i="1" s="1"/>
  <c r="AE134" i="1"/>
  <c r="AF134" i="1" s="1"/>
  <c r="AE126" i="1"/>
  <c r="AF126" i="1" s="1"/>
  <c r="AE118" i="1"/>
  <c r="AF118" i="1" s="1"/>
  <c r="AE110" i="1"/>
  <c r="AF110" i="1" s="1"/>
  <c r="AE102" i="1"/>
  <c r="AF102" i="1" s="1"/>
  <c r="AE94" i="1"/>
  <c r="AF94" i="1" s="1"/>
  <c r="AE86" i="1"/>
  <c r="AF86" i="1" s="1"/>
  <c r="AE71" i="1"/>
  <c r="AF71" i="1" s="1"/>
  <c r="AE57" i="1"/>
  <c r="AF57" i="1" s="1"/>
  <c r="AE41" i="1"/>
  <c r="AF41" i="1" s="1"/>
  <c r="AE73" i="1"/>
  <c r="AF73" i="1" s="1"/>
  <c r="AE117" i="1"/>
  <c r="AF117" i="1" s="1"/>
  <c r="AE109" i="1"/>
  <c r="AF109" i="1" s="1"/>
  <c r="AE101" i="1"/>
  <c r="AF101" i="1" s="1"/>
  <c r="AE93" i="1"/>
  <c r="AF93" i="1" s="1"/>
  <c r="AE85" i="1"/>
  <c r="AF85" i="1" s="1"/>
  <c r="AE72" i="1"/>
  <c r="AF72" i="1" s="1"/>
  <c r="AE58" i="1"/>
  <c r="AF58" i="1" s="1"/>
  <c r="AE42" i="1"/>
  <c r="AF42" i="1" s="1"/>
  <c r="AE68" i="1"/>
  <c r="AF68" i="1" s="1"/>
  <c r="AE52" i="1"/>
  <c r="AF52" i="1" s="1"/>
  <c r="AE36" i="1"/>
  <c r="AF36" i="1" s="1"/>
  <c r="AE56" i="1"/>
  <c r="AF56" i="1" s="1"/>
  <c r="AE40" i="1"/>
  <c r="AF40" i="1" s="1"/>
  <c r="AE32" i="1"/>
  <c r="AF32" i="1" s="1"/>
  <c r="AE13" i="1"/>
  <c r="AF13" i="1" s="1"/>
  <c r="AE21" i="1"/>
  <c r="AF21" i="1" s="1"/>
  <c r="AE9" i="1"/>
  <c r="AF9" i="1" s="1"/>
  <c r="AE23" i="1"/>
  <c r="AF23" i="1" s="1"/>
  <c r="AE33" i="1"/>
  <c r="AF33" i="1" s="1"/>
  <c r="AE17" i="1"/>
  <c r="AF17" i="1" s="1"/>
  <c r="AE11" i="1"/>
  <c r="AF11" i="1" s="1"/>
  <c r="AC13" i="1" l="1"/>
</calcChain>
</file>

<file path=xl/sharedStrings.xml><?xml version="1.0" encoding="utf-8"?>
<sst xmlns="http://schemas.openxmlformats.org/spreadsheetml/2006/main" count="435" uniqueCount="334">
  <si>
    <t>Date</t>
  </si>
  <si>
    <t>15-FEB-1996</t>
  </si>
  <si>
    <t>15-MAR-1996</t>
  </si>
  <si>
    <t>15-APR-1996</t>
  </si>
  <si>
    <t>15-MAY-1996</t>
  </si>
  <si>
    <t>15-JUN-1996</t>
  </si>
  <si>
    <t>15-JUL-1996</t>
  </si>
  <si>
    <t>15-AUG-1996</t>
  </si>
  <si>
    <t>15-SEP-1996</t>
  </si>
  <si>
    <t>15-OCT-1996</t>
  </si>
  <si>
    <t>15-NOV-1996</t>
  </si>
  <si>
    <t>15-DEC-1996</t>
  </si>
  <si>
    <t>15-JAN-1997</t>
  </si>
  <si>
    <t>15-FEB-1997</t>
  </si>
  <si>
    <t>15-MAR-1997</t>
  </si>
  <si>
    <t>15-APR-1997</t>
  </si>
  <si>
    <t>15-MAY-1997</t>
  </si>
  <si>
    <t>15-JUN-1997</t>
  </si>
  <si>
    <t>15-JUL-1997</t>
  </si>
  <si>
    <t>15-AUG-1997</t>
  </si>
  <si>
    <t>15-SEP-1997</t>
  </si>
  <si>
    <t>15-OCT-1997</t>
  </si>
  <si>
    <t>15-NOV-1997</t>
  </si>
  <si>
    <t>15-DEC-1997</t>
  </si>
  <si>
    <t>15-JAN-1998</t>
  </si>
  <si>
    <t>15-FEB-1998</t>
  </si>
  <si>
    <t>15-MAR-1998</t>
  </si>
  <si>
    <t>15-APR-1998</t>
  </si>
  <si>
    <t>15-MAY-1998</t>
  </si>
  <si>
    <t>15-JUN-1998</t>
  </si>
  <si>
    <t>15-JUL-1998</t>
  </si>
  <si>
    <t>15-AUG-1998</t>
  </si>
  <si>
    <t>15-SEP-1998</t>
  </si>
  <si>
    <t>15-OCT-1998</t>
  </si>
  <si>
    <t>15-NOV-1998</t>
  </si>
  <si>
    <t>15-DEC-1998</t>
  </si>
  <si>
    <t>15-JAN-1999</t>
  </si>
  <si>
    <t>15-FEB-1999</t>
  </si>
  <si>
    <t>15-MAR-1999</t>
  </si>
  <si>
    <t>15-APR-1999</t>
  </si>
  <si>
    <t>15-MAY-1999</t>
  </si>
  <si>
    <t>15-JUN-1999</t>
  </si>
  <si>
    <t>15-JUL-1999</t>
  </si>
  <si>
    <t>15-AUG-1999</t>
  </si>
  <si>
    <t>15-SEP-1999</t>
  </si>
  <si>
    <t>15-OCT-1999</t>
  </si>
  <si>
    <t>15-NOV-1999</t>
  </si>
  <si>
    <t>15-DEC-1999</t>
  </si>
  <si>
    <t>15-JAN-2000</t>
  </si>
  <si>
    <t>15-FEB-2000</t>
  </si>
  <si>
    <t>15-MAR-2000</t>
  </si>
  <si>
    <t>15-APR-2000</t>
  </si>
  <si>
    <t>15-MAY-2000</t>
  </si>
  <si>
    <t>15-JUN-2000</t>
  </si>
  <si>
    <t>15-JUL-2000</t>
  </si>
  <si>
    <t>15-AUG-2000</t>
  </si>
  <si>
    <t>15-SEP-2000</t>
  </si>
  <si>
    <t>15-OCT-2000</t>
  </si>
  <si>
    <t>15-NOV-2000</t>
  </si>
  <si>
    <t>15-DEC-2000</t>
  </si>
  <si>
    <t>15-JAN-2001</t>
  </si>
  <si>
    <t>15-FEB-2001</t>
  </si>
  <si>
    <t>15-MAR-2001</t>
  </si>
  <si>
    <t>15-APR-2001</t>
  </si>
  <si>
    <t>15-MAY-2001</t>
  </si>
  <si>
    <t>15-JUN-2001</t>
  </si>
  <si>
    <t>15-JUL-2001</t>
  </si>
  <si>
    <t>15-AUG-2001</t>
  </si>
  <si>
    <t>15-SEP-2001</t>
  </si>
  <si>
    <t>15-OCT-2001</t>
  </si>
  <si>
    <t>15-NOV-2001</t>
  </si>
  <si>
    <t>15-DEC-2001</t>
  </si>
  <si>
    <t>15-JAN-2002</t>
  </si>
  <si>
    <t>15-FEB-2002</t>
  </si>
  <si>
    <t>15-MAR-2002</t>
  </si>
  <si>
    <t>15-APR-2002</t>
  </si>
  <si>
    <t>15-MAY-2002</t>
  </si>
  <si>
    <t>15-JUN-2002</t>
  </si>
  <si>
    <t>15-JUL-2002</t>
  </si>
  <si>
    <t>15-AUG-2002</t>
  </si>
  <si>
    <t>15-SEP-2002</t>
  </si>
  <si>
    <t>15-OCT-2002</t>
  </si>
  <si>
    <t>15-NOV-2002</t>
  </si>
  <si>
    <t>15-DEC-2002</t>
  </si>
  <si>
    <t>15-JAN-2003</t>
  </si>
  <si>
    <t>15-FEB-2003</t>
  </si>
  <si>
    <t>15-MAR-2003</t>
  </si>
  <si>
    <t>15-APR-2003</t>
  </si>
  <si>
    <t>15-MAY-2003</t>
  </si>
  <si>
    <t>15-JUN-2003</t>
  </si>
  <si>
    <t>15-JUL-2003</t>
  </si>
  <si>
    <t>15-AUG-2003</t>
  </si>
  <si>
    <t>15-SEP-2003</t>
  </si>
  <si>
    <t>15-OCT-2003</t>
  </si>
  <si>
    <t>15-NOV-2003</t>
  </si>
  <si>
    <t>15-DEC-2003</t>
  </si>
  <si>
    <t>15-JAN-2004</t>
  </si>
  <si>
    <t>15-FEB-2004</t>
  </si>
  <si>
    <t>15-MAR-2004</t>
  </si>
  <si>
    <t>15-APR-2004</t>
  </si>
  <si>
    <t>15-MAY-2004</t>
  </si>
  <si>
    <t>15-JUN-2004</t>
  </si>
  <si>
    <t>15-JUL-2004</t>
  </si>
  <si>
    <t>15-AUG-2004</t>
  </si>
  <si>
    <t>15-SEP-2004</t>
  </si>
  <si>
    <t>15-OCT-2004</t>
  </si>
  <si>
    <t>15-NOV-2004</t>
  </si>
  <si>
    <t>15-DEC-2004</t>
  </si>
  <si>
    <t>15-JAN-2005</t>
  </si>
  <si>
    <t>15-FEB-2005</t>
  </si>
  <si>
    <t>15-MAR-2005</t>
  </si>
  <si>
    <t>15-APR-2005</t>
  </si>
  <si>
    <t>15-MAY-2005</t>
  </si>
  <si>
    <t>15-JUN-2005</t>
  </si>
  <si>
    <t>15-JUL-2005</t>
  </si>
  <si>
    <t>15-AUG-2005</t>
  </si>
  <si>
    <t>15-SEP-2005</t>
  </si>
  <si>
    <t>15-OCT-2005</t>
  </si>
  <si>
    <t>15-NOV-2005</t>
  </si>
  <si>
    <t>15-DEC-2005</t>
  </si>
  <si>
    <t>15-JAN-2006</t>
  </si>
  <si>
    <t>15-FEB-2006</t>
  </si>
  <si>
    <t>15-MAR-2006</t>
  </si>
  <si>
    <t>15-APR-2006</t>
  </si>
  <si>
    <t>15-MAY-2006</t>
  </si>
  <si>
    <t>15-JUN-2006</t>
  </si>
  <si>
    <t>15-JUL-2006</t>
  </si>
  <si>
    <t>15-AUG-2006</t>
  </si>
  <si>
    <t>15-SEP-2006</t>
  </si>
  <si>
    <t>15-OCT-2006</t>
  </si>
  <si>
    <t>15-NOV-2006</t>
  </si>
  <si>
    <t>15-DEC-2006</t>
  </si>
  <si>
    <t>15-JAN-2007</t>
  </si>
  <si>
    <t>15-FEB-2007</t>
  </si>
  <si>
    <t>15-MAR-2007</t>
  </si>
  <si>
    <t>15-APR-2007</t>
  </si>
  <si>
    <t>15-MAY-2007</t>
  </si>
  <si>
    <t>15-JUN-2007</t>
  </si>
  <si>
    <t>15-JUL-2007</t>
  </si>
  <si>
    <t>15-AUG-2007</t>
  </si>
  <si>
    <t>15-SEP-2007</t>
  </si>
  <si>
    <t>15-OCT-2007</t>
  </si>
  <si>
    <t>15-NOV-2007</t>
  </si>
  <si>
    <t>15-DEC-2007</t>
  </si>
  <si>
    <t>15-JAN-2008</t>
  </si>
  <si>
    <t>15-FEB-2008</t>
  </si>
  <si>
    <t>15-MAR-2008</t>
  </si>
  <si>
    <t>15-APR-2008</t>
  </si>
  <si>
    <t>15-MAY-2008</t>
  </si>
  <si>
    <t>15-JUN-2008</t>
  </si>
  <si>
    <t>15-JUL-2008</t>
  </si>
  <si>
    <t>15-AUG-2008</t>
  </si>
  <si>
    <t>15-SEP-2008</t>
  </si>
  <si>
    <t>15-OCT-2008</t>
  </si>
  <si>
    <t>15-NOV-2008</t>
  </si>
  <si>
    <t>15-DEC-2008</t>
  </si>
  <si>
    <t>15-JAN-2009</t>
  </si>
  <si>
    <t>15-FEB-2009</t>
  </si>
  <si>
    <t>15-MAR-2009</t>
  </si>
  <si>
    <t>15-APR-2009</t>
  </si>
  <si>
    <t>15-MAY-2009</t>
  </si>
  <si>
    <t>15-JUN-2009</t>
  </si>
  <si>
    <t>15-JUL-2009</t>
  </si>
  <si>
    <t>15-AUG-2009</t>
  </si>
  <si>
    <t>15-SEP-2009</t>
  </si>
  <si>
    <t>15-OCT-2009</t>
  </si>
  <si>
    <t>15-NOV-2009</t>
  </si>
  <si>
    <t>15-DEC-2009</t>
  </si>
  <si>
    <t>15-JAN-2010</t>
  </si>
  <si>
    <t>15-FEB-2010</t>
  </si>
  <si>
    <t>15-MAR-2010</t>
  </si>
  <si>
    <t>15-APR-2010</t>
  </si>
  <si>
    <t>15-MAY-2010</t>
  </si>
  <si>
    <t>15-JUN-2010</t>
  </si>
  <si>
    <t>15-JUL-2010</t>
  </si>
  <si>
    <t>15-AUG-2010</t>
  </si>
  <si>
    <t>15-SEP-2010</t>
  </si>
  <si>
    <t>15-OCT-2010</t>
  </si>
  <si>
    <t>15-NOV-2010</t>
  </si>
  <si>
    <t>15-DEC-2010</t>
  </si>
  <si>
    <t>15-JAN-2011</t>
  </si>
  <si>
    <t>15-FEB-2011</t>
  </si>
  <si>
    <t>15-MAR-2011</t>
  </si>
  <si>
    <t>15-APR-2011</t>
  </si>
  <si>
    <t>15-MAY-2011</t>
  </si>
  <si>
    <t>15-JUN-2011</t>
  </si>
  <si>
    <t>15-JUL-2011</t>
  </si>
  <si>
    <t>15-AUG-2011</t>
  </si>
  <si>
    <t>15-SEP-2011</t>
  </si>
  <si>
    <t>15-OCT-2011</t>
  </si>
  <si>
    <t>15-NOV-2011</t>
  </si>
  <si>
    <t>15-DEC-2011</t>
  </si>
  <si>
    <t>15-JAN-2012</t>
  </si>
  <si>
    <t>15-FEB-2012</t>
  </si>
  <si>
    <t>15-MAR-2012</t>
  </si>
  <si>
    <t>15-APR-2012</t>
  </si>
  <si>
    <t>15-MAY-2012</t>
  </si>
  <si>
    <t>15-JUN-2012</t>
  </si>
  <si>
    <t>15-JUL-2012</t>
  </si>
  <si>
    <t>15-AUG-2012</t>
  </si>
  <si>
    <t>15-SEP-2012</t>
  </si>
  <si>
    <t>15-OCT-2012</t>
  </si>
  <si>
    <t>15-NOV-2012</t>
  </si>
  <si>
    <t>15-DEC-2012</t>
  </si>
  <si>
    <t>15-JAN-2013</t>
  </si>
  <si>
    <t>15-FEB-2013</t>
  </si>
  <si>
    <t>15-MAR-2013</t>
  </si>
  <si>
    <t>15-APR-2013</t>
  </si>
  <si>
    <t>15-MAY-2013</t>
  </si>
  <si>
    <t>15-JUN-2013</t>
  </si>
  <si>
    <t>15-JUL-2013</t>
  </si>
  <si>
    <t>15-AUG-2013</t>
  </si>
  <si>
    <t>15-SEP-2013</t>
  </si>
  <si>
    <t>15-OCT-2013</t>
  </si>
  <si>
    <t>15-NOV-2013</t>
  </si>
  <si>
    <t>15-DEC-2013</t>
  </si>
  <si>
    <t>Year</t>
  </si>
  <si>
    <t>Month</t>
  </si>
  <si>
    <t>Unleaded</t>
  </si>
  <si>
    <t>Unleaded2015</t>
  </si>
  <si>
    <t>L1_Crude</t>
  </si>
  <si>
    <t>L1_SP500</t>
  </si>
  <si>
    <t>L1_PDI</t>
  </si>
  <si>
    <t>L1_Real_Retail_sales</t>
  </si>
  <si>
    <t>L1_CPI</t>
  </si>
  <si>
    <t>L1_Housing</t>
  </si>
  <si>
    <t>L1_Unemployment</t>
  </si>
  <si>
    <t>L1_Demand</t>
  </si>
  <si>
    <t>L1_Unleaded</t>
  </si>
  <si>
    <t>Means</t>
  </si>
  <si>
    <t>SDs</t>
  </si>
  <si>
    <t>S_Unleaded2015</t>
  </si>
  <si>
    <t>S_L1_Crude</t>
  </si>
  <si>
    <t>S_L1_Unleaded</t>
  </si>
  <si>
    <t>SL1_SP500</t>
  </si>
  <si>
    <t>S_L1_PDI</t>
  </si>
  <si>
    <t>S_L1_Real_Retail_sales</t>
  </si>
  <si>
    <t>S_L1_CPI</t>
  </si>
  <si>
    <t>S_L1_Housing</t>
  </si>
  <si>
    <t>S_L1_Unemployment</t>
  </si>
  <si>
    <t>S_L1_Demand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</si>
  <si>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</si>
  <si>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</si>
  <si>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</si>
  <si>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</si>
  <si>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</si>
  <si>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</si>
  <si>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</si>
  <si>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</si>
  <si>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</si>
  <si>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</si>
  <si>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</si>
  <si>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</si>
  <si>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</si>
  <si>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</si>
  <si>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</si>
  <si>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</si>
  <si>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</si>
  <si>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</si>
  <si>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</si>
  <si>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</si>
  <si>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</si>
  <si>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</si>
  <si>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</si>
  <si>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</si>
  <si>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RESID</t>
  </si>
  <si>
    <t>RESID^2</t>
  </si>
  <si>
    <t>SUM</t>
  </si>
  <si>
    <t>Crude</t>
  </si>
  <si>
    <t>S&amp;P500</t>
  </si>
  <si>
    <t>PDI</t>
  </si>
  <si>
    <t>RR Sales</t>
  </si>
  <si>
    <t>CPI</t>
  </si>
  <si>
    <t>Housing</t>
  </si>
  <si>
    <t>Unemployment</t>
  </si>
  <si>
    <t>Demand</t>
  </si>
  <si>
    <t>OLS</t>
  </si>
  <si>
    <t>LASSO (1.0)</t>
  </si>
  <si>
    <t>6. Results are summarized in the spreadsheet "Lasso Results"</t>
  </si>
  <si>
    <t>LASSO(2.0)</t>
  </si>
  <si>
    <t>LASSO (1.5)</t>
  </si>
  <si>
    <t>LAGGED VARIABLES</t>
  </si>
  <si>
    <t>Other T values are 2.0, 1.5, 1.0</t>
  </si>
  <si>
    <t>GROUP (1.5)</t>
  </si>
  <si>
    <t>GROUP (1.0)</t>
  </si>
  <si>
    <t>GROUP (0.5)</t>
  </si>
  <si>
    <t>LASSO = OLS for T&gt;2.703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</si>
  <si>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</si>
  <si>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</si>
  <si>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</si>
  <si>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</si>
  <si>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</si>
  <si>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</si>
  <si>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</si>
  <si>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</si>
  <si>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</si>
  <si>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GROUP = OLS for T&gt;1.684</t>
  </si>
  <si>
    <t>Other T values are 1.5, 1.0, 0.5</t>
  </si>
  <si>
    <t>15-JAN-2014</t>
  </si>
  <si>
    <t>15-FEB-2014</t>
  </si>
  <si>
    <t>15-MAR-2014</t>
  </si>
  <si>
    <t>15-APR-2014</t>
  </si>
  <si>
    <t>15-MAY-2014</t>
  </si>
  <si>
    <t>15-JUN-2014</t>
  </si>
  <si>
    <t>15-JUL-2014</t>
  </si>
  <si>
    <t>15-AUG-2014</t>
  </si>
  <si>
    <t>15-SEP-2014</t>
  </si>
  <si>
    <t>15-OCT-2014</t>
  </si>
  <si>
    <t>15-NOV-2014</t>
  </si>
  <si>
    <t>15-DEC-2014</t>
  </si>
  <si>
    <t>15-JAN-2015</t>
  </si>
  <si>
    <t>15-FEB-2015</t>
  </si>
  <si>
    <t>15-MAR-2015</t>
  </si>
  <si>
    <t>15-APR-2015</t>
  </si>
  <si>
    <t>15-MAY-2015</t>
  </si>
  <si>
    <t>15-JUN-2015</t>
  </si>
  <si>
    <t>15-JUL-2015</t>
  </si>
  <si>
    <t>15-AUG-2015</t>
  </si>
  <si>
    <t>15-SEP-2015</t>
  </si>
  <si>
    <t>15-OCT-2015</t>
  </si>
  <si>
    <t>15-NOV-2015</t>
  </si>
  <si>
    <t>15-DEC-2015</t>
  </si>
  <si>
    <t>L1_Crude_Price</t>
  </si>
  <si>
    <t>L1_RR_sales</t>
  </si>
  <si>
    <t>L1_ Unemp</t>
  </si>
  <si>
    <t>1. The standardized variables are recorded in columns Q to Z, through 12/2013</t>
  </si>
  <si>
    <t>2. AC2-AC10 are the OLS coefficients for the regression of Q on R through Z</t>
  </si>
  <si>
    <t>3. Column AD contains the absolute values of the coefficients</t>
  </si>
  <si>
    <t>4. Cells AC14 to AC22 contain the OLS results to restore the OLS solution after optimization</t>
  </si>
  <si>
    <t>5. Run Solver to minize the SS (cell AC12) subjet to the sum of absolute values  (cell AD11) being less than target, T</t>
  </si>
  <si>
    <t>7. Modify the constraint [cell AD11] to run "Group Lasso"</t>
  </si>
  <si>
    <t>Unleaded_$</t>
  </si>
  <si>
    <t>L1_Unleaded_$</t>
  </si>
  <si>
    <t>Scaled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</si>
</sst>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6" formatCode="#.00"/>
    <numFmt numFmtId="167" formatCode="#.0"/>
    <numFmt numFmtId="169" formatCode="#.0000"/>
    <numFmt numFmtId="173" formatCode="0.000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" fontId="0" fillId="0" borderId="0" xfId="0" applyNumberFormat="1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Continuous"/>
    </xf>
    <xf numFmtId="0" fontId="0" fillId="2" borderId="0" xfId="0" applyFill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 applyProtection="1">
      <alignment horizontal="left"/>
      <protection locked="0"/>
    </xf>
    <xf numFmtId="1" fontId="0" fillId="0" borderId="0" xfId="0" applyNumberFormat="1" applyAlignment="1" applyProtection="1">
      <alignment horizontal="right"/>
      <protection locked="0"/>
    </xf>
    <xf numFmtId="166" fontId="0" fillId="0" borderId="0" xfId="0" applyNumberFormat="1" applyAlignment="1" applyProtection="1">
      <alignment horizontal="right"/>
      <protection locked="0"/>
    </xf>
    <xf numFmtId="167" fontId="0" fillId="0" borderId="0" xfId="0" applyNumberFormat="1" applyAlignment="1" applyProtection="1">
      <alignment horizontal="right"/>
      <protection locked="0"/>
    </xf>
    <xf numFmtId="0" fontId="0" fillId="0" borderId="0" xfId="0" applyNumberFormat="1" applyAlignment="1" applyProtection="1">
      <alignment horizontal="right"/>
      <protection locked="0"/>
    </xf>
    <xf numFmtId="169" fontId="0" fillId="0" borderId="0" xfId="0" applyNumberFormat="1" applyAlignment="1" applyProtection="1">
      <alignment horizontal="right"/>
      <protection locked="0"/>
    </xf>
    <xf numFmtId="164" fontId="0" fillId="0" borderId="0" xfId="0" applyNumberFormat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173" fontId="0" fillId="0" borderId="0" xfId="0" applyNumberFormat="1"/>
    <xf numFmtId="2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workbookViewId="0">
      <selection activeCell="D29" sqref="D29"/>
    </sheetView>
  </sheetViews>
  <sheetFormatPr defaultRowHeight="15" x14ac:dyDescent="0.25"/>
  <cols>
    <col min="1" max="1" width="16.140625" customWidth="1"/>
  </cols>
  <sheetData>
    <row r="1" spans="1:9" x14ac:dyDescent="0.25">
      <c r="A1" t="s">
        <v>241</v>
      </c>
    </row>
    <row r="2" spans="1:9" ht="15.75" thickBot="1" x14ac:dyDescent="0.3"/>
    <row r="3" spans="1:9" x14ac:dyDescent="0.25">
      <c r="A3" s="5" t="s">
        <v>242</v>
      </c>
      <c r="B3" s="5"/>
    </row>
    <row r="4" spans="1:9" x14ac:dyDescent="0.25">
      <c r="A4" s="2" t="s">
        <v>243</v>
      </c>
      <c r="B4" s="2">
        <v>0.98974328044821924</v>
      </c>
    </row>
    <row r="5" spans="1:9" x14ac:dyDescent="0.25">
      <c r="A5" s="2" t="s">
        <v>244</v>
      </c>
      <c r="B5" s="2">
        <v>0.97959176119240232</v>
      </c>
    </row>
    <row r="6" spans="1:9" x14ac:dyDescent="0.25">
      <c r="A6" s="2" t="s">
        <v>245</v>
      </c>
      <c r="B6" s="2">
        <v>0.97869578973255655</v>
      </c>
    </row>
    <row r="7" spans="1:9" x14ac:dyDescent="0.25">
      <c r="A7" s="2" t="s">
        <v>246</v>
      </c>
      <c r="B7" s="2">
        <v>0.14595961861913512</v>
      </c>
    </row>
    <row r="8" spans="1:9" ht="15.75" thickBot="1" x14ac:dyDescent="0.3">
      <c r="A8" s="3" t="s">
        <v>247</v>
      </c>
      <c r="B8" s="3">
        <v>215</v>
      </c>
    </row>
    <row r="10" spans="1:9" ht="15.75" thickBot="1" x14ac:dyDescent="0.3">
      <c r="A10" t="s">
        <v>248</v>
      </c>
    </row>
    <row r="11" spans="1:9" x14ac:dyDescent="0.25">
      <c r="A11" s="4"/>
      <c r="B11" s="4" t="s">
        <v>253</v>
      </c>
      <c r="C11" s="4" t="s">
        <v>254</v>
      </c>
      <c r="D11" s="4" t="s">
        <v>255</v>
      </c>
      <c r="E11" s="4" t="s">
        <v>256</v>
      </c>
      <c r="F11" s="4" t="s">
        <v>257</v>
      </c>
    </row>
    <row r="12" spans="1:9" x14ac:dyDescent="0.25">
      <c r="A12" s="2" t="s">
        <v>249</v>
      </c>
      <c r="B12" s="2">
        <v>9</v>
      </c>
      <c r="C12" s="2">
        <v>209.63263689517348</v>
      </c>
      <c r="D12" s="2">
        <v>23.29251521057483</v>
      </c>
      <c r="E12" s="2">
        <v>1093.3292019826681</v>
      </c>
      <c r="F12" s="2">
        <v>5.3562450039338888E-168</v>
      </c>
    </row>
    <row r="13" spans="1:9" x14ac:dyDescent="0.25">
      <c r="A13" s="2" t="s">
        <v>250</v>
      </c>
      <c r="B13" s="2">
        <v>205</v>
      </c>
      <c r="C13" s="2">
        <v>4.3673631048258921</v>
      </c>
      <c r="D13" s="2">
        <v>2.1304210267443377E-2</v>
      </c>
      <c r="E13" s="2"/>
      <c r="F13" s="2"/>
    </row>
    <row r="14" spans="1:9" ht="15.75" thickBot="1" x14ac:dyDescent="0.3">
      <c r="A14" s="3" t="s">
        <v>251</v>
      </c>
      <c r="B14" s="3">
        <v>214</v>
      </c>
      <c r="C14" s="3">
        <v>213.99999999999937</v>
      </c>
      <c r="D14" s="3"/>
      <c r="E14" s="3"/>
      <c r="F14" s="3"/>
    </row>
    <row r="15" spans="1:9" ht="15.75" thickBot="1" x14ac:dyDescent="0.3"/>
    <row r="16" spans="1:9" x14ac:dyDescent="0.25">
      <c r="A16" s="4"/>
      <c r="B16" s="4" t="s">
        <v>258</v>
      </c>
      <c r="C16" s="4" t="s">
        <v>246</v>
      </c>
      <c r="D16" s="4" t="s">
        <v>259</v>
      </c>
      <c r="E16" s="4" t="s">
        <v>260</v>
      </c>
      <c r="F16" s="4" t="s">
        <v>261</v>
      </c>
      <c r="G16" s="4" t="s">
        <v>262</v>
      </c>
      <c r="H16" s="4" t="s">
        <v>263</v>
      </c>
      <c r="I16" s="4" t="s">
        <v>264</v>
      </c>
    </row>
    <row r="17" spans="1:9" x14ac:dyDescent="0.25">
      <c r="A17" s="2" t="s">
        <v>252</v>
      </c>
      <c r="B17" s="2">
        <v>-2.6524657150047674E-15</v>
      </c>
      <c r="C17" s="2">
        <v>9.9543633689519271E-3</v>
      </c>
      <c r="D17" s="2">
        <v>-2.6646261711501492E-13</v>
      </c>
      <c r="E17" s="2">
        <v>1</v>
      </c>
      <c r="F17" s="2">
        <v>-1.9626057651178683E-2</v>
      </c>
      <c r="G17" s="2">
        <v>1.9626057651173374E-2</v>
      </c>
      <c r="H17" s="2">
        <v>-1.9626057651178683E-2</v>
      </c>
      <c r="I17" s="2">
        <v>1.9626057651173374E-2</v>
      </c>
    </row>
    <row r="18" spans="1:9" x14ac:dyDescent="0.25">
      <c r="A18" s="2" t="s">
        <v>232</v>
      </c>
      <c r="B18" s="2">
        <v>0.2633969482621582</v>
      </c>
      <c r="C18" s="2">
        <v>5.2308386757511628E-2</v>
      </c>
      <c r="D18" s="2">
        <v>5.0354630411983345</v>
      </c>
      <c r="E18" s="2">
        <v>1.0422294845286237E-6</v>
      </c>
      <c r="F18" s="2">
        <v>0.16026554989016717</v>
      </c>
      <c r="G18" s="2">
        <v>0.36652834663414924</v>
      </c>
      <c r="H18" s="2">
        <v>0.16026554989016717</v>
      </c>
      <c r="I18" s="2">
        <v>0.36652834663414924</v>
      </c>
    </row>
    <row r="19" spans="1:9" x14ac:dyDescent="0.25">
      <c r="A19" s="2" t="s">
        <v>233</v>
      </c>
      <c r="B19" s="2">
        <v>0.75536429524011217</v>
      </c>
      <c r="C19" s="2">
        <v>6.2632209398684746E-2</v>
      </c>
      <c r="D19" s="2">
        <v>12.060316927858121</v>
      </c>
      <c r="E19" s="2">
        <v>1.1588330827928217E-25</v>
      </c>
      <c r="F19" s="2">
        <v>0.6318784120229981</v>
      </c>
      <c r="G19" s="2">
        <v>0.87885017845722624</v>
      </c>
      <c r="H19" s="2">
        <v>0.6318784120229981</v>
      </c>
      <c r="I19" s="2">
        <v>0.87885017845722624</v>
      </c>
    </row>
    <row r="20" spans="1:9" x14ac:dyDescent="0.25">
      <c r="A20" s="2" t="s">
        <v>234</v>
      </c>
      <c r="B20" s="2">
        <v>1.1971847892886847E-2</v>
      </c>
      <c r="C20" s="2">
        <v>2.1466436624742458E-2</v>
      </c>
      <c r="D20" s="2">
        <v>0.55770075407335928</v>
      </c>
      <c r="E20" s="2">
        <v>0.57765723232905364</v>
      </c>
      <c r="F20" s="2">
        <v>-3.0351453673195118E-2</v>
      </c>
      <c r="G20" s="2">
        <v>5.4295149458968815E-2</v>
      </c>
      <c r="H20" s="2">
        <v>-3.0351453673195118E-2</v>
      </c>
      <c r="I20" s="2">
        <v>5.4295149458968815E-2</v>
      </c>
    </row>
    <row r="21" spans="1:9" x14ac:dyDescent="0.25">
      <c r="A21" s="2" t="s">
        <v>235</v>
      </c>
      <c r="B21" s="2">
        <v>0.54219270567902056</v>
      </c>
      <c r="C21" s="2">
        <v>0.195535604972604</v>
      </c>
      <c r="D21" s="2">
        <v>2.7728592230299225</v>
      </c>
      <c r="E21" s="2">
        <v>6.0688776291225139E-3</v>
      </c>
      <c r="F21" s="2">
        <v>0.15667402268423253</v>
      </c>
      <c r="G21" s="2">
        <v>0.92771138867380865</v>
      </c>
      <c r="H21" s="2">
        <v>0.15667402268423253</v>
      </c>
      <c r="I21" s="2">
        <v>0.92771138867380865</v>
      </c>
    </row>
    <row r="22" spans="1:9" x14ac:dyDescent="0.25">
      <c r="A22" s="2" t="s">
        <v>236</v>
      </c>
      <c r="B22" s="2">
        <v>0.14791083459785953</v>
      </c>
      <c r="C22" s="2">
        <v>5.8806212623191946E-2</v>
      </c>
      <c r="D22" s="2">
        <v>2.5152246335878905</v>
      </c>
      <c r="E22" s="2">
        <v>1.2663217271917781E-2</v>
      </c>
      <c r="F22" s="2">
        <v>3.1968300011481765E-2</v>
      </c>
      <c r="G22" s="2">
        <v>0.2638533691842373</v>
      </c>
      <c r="H22" s="2">
        <v>3.1968300011481765E-2</v>
      </c>
      <c r="I22" s="2">
        <v>0.2638533691842373</v>
      </c>
    </row>
    <row r="23" spans="1:9" x14ac:dyDescent="0.25">
      <c r="A23" s="2" t="s">
        <v>237</v>
      </c>
      <c r="B23" s="2">
        <v>-0.80148334597223458</v>
      </c>
      <c r="C23" s="2">
        <v>0.2123694166603029</v>
      </c>
      <c r="D23" s="2">
        <v>-3.7740054974782611</v>
      </c>
      <c r="E23" s="2">
        <v>2.1029885398721285E-4</v>
      </c>
      <c r="F23" s="2">
        <v>-1.2201916309964496</v>
      </c>
      <c r="G23" s="2">
        <v>-0.38277506094801966</v>
      </c>
      <c r="H23" s="2">
        <v>-1.2201916309964496</v>
      </c>
      <c r="I23" s="2">
        <v>-0.38277506094801966</v>
      </c>
    </row>
    <row r="24" spans="1:9" x14ac:dyDescent="0.25">
      <c r="A24" s="2" t="s">
        <v>238</v>
      </c>
      <c r="B24" s="2">
        <v>-5.5754766015713629E-2</v>
      </c>
      <c r="C24" s="2">
        <v>3.4481713593656142E-2</v>
      </c>
      <c r="D24" s="2">
        <v>-1.6169372170056899</v>
      </c>
      <c r="E24" s="2">
        <v>0.10742957078518839</v>
      </c>
      <c r="F24" s="2">
        <v>-0.12373903319760254</v>
      </c>
      <c r="G24" s="2">
        <v>1.2229501166175279E-2</v>
      </c>
      <c r="H24" s="2">
        <v>-0.12373903319760254</v>
      </c>
      <c r="I24" s="2">
        <v>1.2229501166175279E-2</v>
      </c>
    </row>
    <row r="25" spans="1:9" x14ac:dyDescent="0.25">
      <c r="A25" s="2" t="s">
        <v>239</v>
      </c>
      <c r="B25" s="2">
        <v>9.9351955497858607E-2</v>
      </c>
      <c r="C25" s="2">
        <v>2.9230484064020543E-2</v>
      </c>
      <c r="D25" s="2">
        <v>3.3989158469034644</v>
      </c>
      <c r="E25" s="2">
        <v>8.1288007827930208E-4</v>
      </c>
      <c r="F25" s="2">
        <v>4.1721030832040346E-2</v>
      </c>
      <c r="G25" s="2">
        <v>0.15698288016367687</v>
      </c>
      <c r="H25" s="2">
        <v>4.1721030832040346E-2</v>
      </c>
      <c r="I25" s="2">
        <v>0.15698288016367687</v>
      </c>
    </row>
    <row r="26" spans="1:9" ht="15.75" thickBot="1" x14ac:dyDescent="0.3">
      <c r="A26" s="3" t="s">
        <v>240</v>
      </c>
      <c r="B26" s="3">
        <v>-2.54677060187136E-2</v>
      </c>
      <c r="C26" s="3">
        <v>1.5678475142861175E-2</v>
      </c>
      <c r="D26" s="3">
        <v>-1.6243739130657564</v>
      </c>
      <c r="E26" s="3">
        <v>0.10583255998166713</v>
      </c>
      <c r="F26" s="3">
        <v>-5.6379442473510261E-2</v>
      </c>
      <c r="G26" s="3">
        <v>5.4440304360830576E-3</v>
      </c>
      <c r="H26" s="3">
        <v>-5.6379442473510261E-2</v>
      </c>
      <c r="I26" s="3">
        <v>5.4440304360830576E-3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6"/>
  <sheetViews>
    <sheetView workbookViewId="0">
      <selection activeCell="B17" sqref="B17:B26"/>
    </sheetView>
  </sheetViews>
  <sheetFormatPr defaultRowHeight="15" x14ac:dyDescent="0.25"/>
  <sheetData>
    <row r="1" spans="1:9" x14ac:dyDescent="0.25">
      <c r="A1" t="s">
        <v>241</v>
      </c>
    </row>
    <row r="2" spans="1:9" ht="15.75" thickBot="1" x14ac:dyDescent="0.3"/>
    <row r="3" spans="1:9" x14ac:dyDescent="0.25">
      <c r="A3" s="5" t="s">
        <v>242</v>
      </c>
      <c r="B3" s="5"/>
    </row>
    <row r="4" spans="1:9" x14ac:dyDescent="0.25">
      <c r="A4" s="2" t="s">
        <v>243</v>
      </c>
      <c r="B4" s="2">
        <v>0.98974328044821924</v>
      </c>
    </row>
    <row r="5" spans="1:9" x14ac:dyDescent="0.25">
      <c r="A5" s="2" t="s">
        <v>244</v>
      </c>
      <c r="B5" s="2">
        <v>0.97959176119240232</v>
      </c>
    </row>
    <row r="6" spans="1:9" x14ac:dyDescent="0.25">
      <c r="A6" s="2" t="s">
        <v>245</v>
      </c>
      <c r="B6" s="2">
        <v>0.97869578973255655</v>
      </c>
    </row>
    <row r="7" spans="1:9" x14ac:dyDescent="0.25">
      <c r="A7" s="2" t="s">
        <v>246</v>
      </c>
      <c r="B7" s="2">
        <v>13.504068353540816</v>
      </c>
    </row>
    <row r="8" spans="1:9" ht="15.75" thickBot="1" x14ac:dyDescent="0.3">
      <c r="A8" s="3" t="s">
        <v>247</v>
      </c>
      <c r="B8" s="3">
        <v>215</v>
      </c>
    </row>
    <row r="10" spans="1:9" ht="15.75" thickBot="1" x14ac:dyDescent="0.3">
      <c r="A10" t="s">
        <v>248</v>
      </c>
    </row>
    <row r="11" spans="1:9" x14ac:dyDescent="0.25">
      <c r="A11" s="4"/>
      <c r="B11" s="4" t="s">
        <v>253</v>
      </c>
      <c r="C11" s="4" t="s">
        <v>254</v>
      </c>
      <c r="D11" s="4" t="s">
        <v>255</v>
      </c>
      <c r="E11" s="4" t="s">
        <v>256</v>
      </c>
      <c r="F11" s="4" t="s">
        <v>257</v>
      </c>
    </row>
    <row r="12" spans="1:9" x14ac:dyDescent="0.25">
      <c r="A12" s="2" t="s">
        <v>249</v>
      </c>
      <c r="B12" s="2">
        <v>9</v>
      </c>
      <c r="C12" s="2">
        <v>1794414.2625026521</v>
      </c>
      <c r="D12" s="2">
        <v>199379.36250029469</v>
      </c>
      <c r="E12" s="2">
        <v>1093.3292019826688</v>
      </c>
      <c r="F12" s="2">
        <v>5.3562450039335848E-168</v>
      </c>
    </row>
    <row r="13" spans="1:9" x14ac:dyDescent="0.25">
      <c r="A13" s="2" t="s">
        <v>250</v>
      </c>
      <c r="B13" s="2">
        <v>205</v>
      </c>
      <c r="C13" s="2">
        <v>37383.771729906024</v>
      </c>
      <c r="D13" s="2">
        <v>182.35986209710256</v>
      </c>
      <c r="E13" s="2"/>
      <c r="F13" s="2"/>
    </row>
    <row r="14" spans="1:9" ht="15.75" thickBot="1" x14ac:dyDescent="0.3">
      <c r="A14" s="3" t="s">
        <v>251</v>
      </c>
      <c r="B14" s="3">
        <v>214</v>
      </c>
      <c r="C14" s="3">
        <v>1831798.0342325582</v>
      </c>
      <c r="D14" s="3"/>
      <c r="E14" s="3"/>
      <c r="F14" s="3"/>
    </row>
    <row r="15" spans="1:9" ht="15.75" thickBot="1" x14ac:dyDescent="0.3"/>
    <row r="16" spans="1:9" x14ac:dyDescent="0.25">
      <c r="A16" s="4"/>
      <c r="B16" s="4" t="s">
        <v>258</v>
      </c>
      <c r="C16" s="4" t="s">
        <v>246</v>
      </c>
      <c r="D16" s="4" t="s">
        <v>259</v>
      </c>
      <c r="E16" s="4" t="s">
        <v>260</v>
      </c>
      <c r="F16" s="4" t="s">
        <v>261</v>
      </c>
      <c r="G16" s="4" t="s">
        <v>262</v>
      </c>
      <c r="H16" s="4" t="s">
        <v>263</v>
      </c>
      <c r="I16" s="4" t="s">
        <v>264</v>
      </c>
    </row>
    <row r="17" spans="1:9" x14ac:dyDescent="0.25">
      <c r="A17" s="2" t="s">
        <v>252</v>
      </c>
      <c r="B17" s="2">
        <v>190.66778076140608</v>
      </c>
      <c r="C17" s="2">
        <v>86.719264577734776</v>
      </c>
      <c r="D17" s="2">
        <v>2.198678479226404</v>
      </c>
      <c r="E17" s="2">
        <v>2.9019568686997135E-2</v>
      </c>
      <c r="F17" s="2">
        <v>19.691775266299743</v>
      </c>
      <c r="G17" s="2">
        <v>361.64378625651239</v>
      </c>
      <c r="H17" s="2">
        <v>19.691775266299743</v>
      </c>
      <c r="I17" s="2">
        <v>361.64378625651239</v>
      </c>
    </row>
    <row r="18" spans="1:9" x14ac:dyDescent="0.25">
      <c r="A18" s="2" t="s">
        <v>220</v>
      </c>
      <c r="B18" s="2">
        <v>0.7797900273230336</v>
      </c>
      <c r="C18" s="2">
        <v>0.15485964665872348</v>
      </c>
      <c r="D18" s="2">
        <v>5.0354630411983239</v>
      </c>
      <c r="E18" s="2">
        <v>1.0422294845286752E-6</v>
      </c>
      <c r="F18" s="2">
        <v>0.47446820607582951</v>
      </c>
      <c r="G18" s="2">
        <v>1.0851118485702376</v>
      </c>
      <c r="H18" s="2">
        <v>0.47446820607582951</v>
      </c>
      <c r="I18" s="2">
        <v>1.0851118485702376</v>
      </c>
    </row>
    <row r="19" spans="1:9" x14ac:dyDescent="0.25">
      <c r="A19" s="2" t="s">
        <v>228</v>
      </c>
      <c r="B19" s="2">
        <v>0.75556923241186624</v>
      </c>
      <c r="C19" s="2">
        <v>6.2649202084115785E-2</v>
      </c>
      <c r="D19" s="2">
        <v>12.060316927858127</v>
      </c>
      <c r="E19" s="2">
        <v>1.1588330827927887E-25</v>
      </c>
      <c r="F19" s="2">
        <v>0.63204984635669437</v>
      </c>
      <c r="G19" s="2">
        <v>0.87908861846703812</v>
      </c>
      <c r="H19" s="2">
        <v>0.63204984635669437</v>
      </c>
      <c r="I19" s="2">
        <v>0.87908861846703812</v>
      </c>
    </row>
    <row r="20" spans="1:9" x14ac:dyDescent="0.25">
      <c r="A20" s="2" t="s">
        <v>221</v>
      </c>
      <c r="B20" s="2">
        <v>4.5798490838334831E-3</v>
      </c>
      <c r="C20" s="2">
        <v>8.2120188118500574E-3</v>
      </c>
      <c r="D20" s="2">
        <v>0.55770075407337072</v>
      </c>
      <c r="E20" s="2">
        <v>0.57765723232904587</v>
      </c>
      <c r="F20" s="2">
        <v>-1.1610995941636035E-2</v>
      </c>
      <c r="G20" s="2">
        <v>2.0770694109303E-2</v>
      </c>
      <c r="H20" s="2">
        <v>-1.1610995941636035E-2</v>
      </c>
      <c r="I20" s="2">
        <v>2.0770694109303E-2</v>
      </c>
    </row>
    <row r="21" spans="1:9" x14ac:dyDescent="0.25">
      <c r="A21" s="2" t="s">
        <v>222</v>
      </c>
      <c r="B21" s="2">
        <v>2.3742366429542083E-2</v>
      </c>
      <c r="C21" s="2">
        <v>8.5624132059609979E-3</v>
      </c>
      <c r="D21" s="2">
        <v>2.7728592230299136</v>
      </c>
      <c r="E21" s="2">
        <v>6.0688776291226779E-3</v>
      </c>
      <c r="F21" s="2">
        <v>6.8606825905207676E-3</v>
      </c>
      <c r="G21" s="2">
        <v>4.0624050268563403E-2</v>
      </c>
      <c r="H21" s="2">
        <v>6.8606825905207676E-3</v>
      </c>
      <c r="I21" s="2">
        <v>4.0624050268563403E-2</v>
      </c>
    </row>
    <row r="22" spans="1:9" x14ac:dyDescent="0.25">
      <c r="A22" s="2" t="s">
        <v>223</v>
      </c>
      <c r="B22" s="2">
        <v>1.1123128892802068E-3</v>
      </c>
      <c r="C22" s="2">
        <v>4.4223202748039527E-4</v>
      </c>
      <c r="D22" s="2">
        <v>2.5152246335878901</v>
      </c>
      <c r="E22" s="2">
        <v>1.2663217271917781E-2</v>
      </c>
      <c r="F22" s="2">
        <v>2.4040667641302268E-4</v>
      </c>
      <c r="G22" s="2">
        <v>1.984219102147391E-3</v>
      </c>
      <c r="H22" s="2">
        <v>2.4040667641302268E-4</v>
      </c>
      <c r="I22" s="2">
        <v>1.984219102147391E-3</v>
      </c>
    </row>
    <row r="23" spans="1:9" x14ac:dyDescent="0.25">
      <c r="A23" s="2" t="s">
        <v>224</v>
      </c>
      <c r="B23" s="2">
        <v>-3.0334747657760102</v>
      </c>
      <c r="C23" s="2">
        <v>0.80378122602178115</v>
      </c>
      <c r="D23" s="2">
        <v>-3.7740054974782504</v>
      </c>
      <c r="E23" s="2">
        <v>2.1029885398722372E-4</v>
      </c>
      <c r="F23" s="2">
        <v>-4.6182126436436679</v>
      </c>
      <c r="G23" s="2">
        <v>-1.4487368879083522</v>
      </c>
      <c r="H23" s="2">
        <v>-4.6182126436436679</v>
      </c>
      <c r="I23" s="2">
        <v>-1.4487368879083522</v>
      </c>
    </row>
    <row r="24" spans="1:9" x14ac:dyDescent="0.25">
      <c r="A24" s="2" t="s">
        <v>225</v>
      </c>
      <c r="B24" s="2">
        <v>-1.037165178946815E-2</v>
      </c>
      <c r="C24" s="2">
        <v>6.4143812637789148E-3</v>
      </c>
      <c r="D24" s="2">
        <v>-1.6169372170056948</v>
      </c>
      <c r="E24" s="2">
        <v>0.10742957078518683</v>
      </c>
      <c r="F24" s="2">
        <v>-2.3018268334751339E-2</v>
      </c>
      <c r="G24" s="2">
        <v>2.2749647558150381E-3</v>
      </c>
      <c r="H24" s="2">
        <v>-2.3018268334751339E-2</v>
      </c>
      <c r="I24" s="2">
        <v>2.2749647558150381E-3</v>
      </c>
    </row>
    <row r="25" spans="1:9" x14ac:dyDescent="0.25">
      <c r="A25" s="2" t="s">
        <v>226</v>
      </c>
      <c r="B25" s="2">
        <v>5.1027341228759173</v>
      </c>
      <c r="C25" s="2">
        <v>1.5012828656892727</v>
      </c>
      <c r="D25" s="2">
        <v>3.3989158469034662</v>
      </c>
      <c r="E25" s="2">
        <v>8.1288007827930208E-4</v>
      </c>
      <c r="F25" s="2">
        <v>2.1427995714971031</v>
      </c>
      <c r="G25" s="2">
        <v>8.0626686742547307</v>
      </c>
      <c r="H25" s="2">
        <v>2.1427995714971031</v>
      </c>
      <c r="I25" s="2">
        <v>8.0626686742547307</v>
      </c>
    </row>
    <row r="26" spans="1:9" ht="15.75" thickBot="1" x14ac:dyDescent="0.3">
      <c r="A26" s="3" t="s">
        <v>227</v>
      </c>
      <c r="B26" s="3">
        <v>-0.30089544722820399</v>
      </c>
      <c r="C26" s="3">
        <v>0.18523779827288198</v>
      </c>
      <c r="D26" s="3">
        <v>-1.6243739130657429</v>
      </c>
      <c r="E26" s="3">
        <v>0.10583255998167172</v>
      </c>
      <c r="F26" s="3">
        <v>-0.66611093849907066</v>
      </c>
      <c r="G26" s="3">
        <v>6.4320044042662672E-2</v>
      </c>
      <c r="H26" s="3">
        <v>-0.66611093849907066</v>
      </c>
      <c r="I26" s="3">
        <v>6.4320044042662672E-2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242"/>
  <sheetViews>
    <sheetView workbookViewId="0">
      <pane ySplit="2" topLeftCell="A3" activePane="bottomLeft" state="frozen"/>
      <selection pane="bottomLeft" activeCell="P3" sqref="P3"/>
    </sheetView>
  </sheetViews>
  <sheetFormatPr defaultRowHeight="15" x14ac:dyDescent="0.25"/>
  <cols>
    <col min="1" max="1" width="13" customWidth="1"/>
    <col min="4" max="4" width="11.5703125" customWidth="1"/>
    <col min="5" max="5" width="14.28515625" customWidth="1"/>
    <col min="6" max="6" width="13.7109375" customWidth="1"/>
    <col min="7" max="7" width="10.5703125" bestFit="1" customWidth="1"/>
    <col min="8" max="8" width="12.28515625" customWidth="1"/>
    <col min="9" max="10" width="12.5703125" bestFit="1" customWidth="1"/>
    <col min="11" max="11" width="14.7109375" bestFit="1" customWidth="1"/>
    <col min="12" max="12" width="11.5703125" bestFit="1" customWidth="1"/>
    <col min="13" max="13" width="12.5703125" bestFit="1" customWidth="1"/>
    <col min="14" max="14" width="9.5703125" bestFit="1" customWidth="1"/>
    <col min="15" max="15" width="10.5703125" bestFit="1" customWidth="1"/>
    <col min="34" max="34" width="96.7109375" customWidth="1"/>
  </cols>
  <sheetData>
    <row r="1" spans="1:34" x14ac:dyDescent="0.25">
      <c r="Q1" s="20" t="s">
        <v>333</v>
      </c>
    </row>
    <row r="2" spans="1:34" x14ac:dyDescent="0.25">
      <c r="A2" t="s">
        <v>0</v>
      </c>
      <c r="B2" s="1" t="s">
        <v>216</v>
      </c>
      <c r="C2" s="1" t="s">
        <v>217</v>
      </c>
      <c r="D2" t="s">
        <v>331</v>
      </c>
      <c r="E2" t="s">
        <v>332</v>
      </c>
      <c r="F2" t="s">
        <v>219</v>
      </c>
      <c r="G2" t="s">
        <v>220</v>
      </c>
      <c r="H2" t="s">
        <v>228</v>
      </c>
      <c r="I2" t="s">
        <v>221</v>
      </c>
      <c r="J2" t="s">
        <v>222</v>
      </c>
      <c r="K2" s="1" t="s">
        <v>223</v>
      </c>
      <c r="L2" t="s">
        <v>224</v>
      </c>
      <c r="M2" s="1" t="s">
        <v>225</v>
      </c>
      <c r="N2" t="s">
        <v>226</v>
      </c>
      <c r="O2" t="s">
        <v>227</v>
      </c>
      <c r="Q2" t="s">
        <v>231</v>
      </c>
      <c r="R2" t="s">
        <v>232</v>
      </c>
      <c r="S2" t="s">
        <v>233</v>
      </c>
      <c r="T2" t="s">
        <v>234</v>
      </c>
      <c r="U2" t="s">
        <v>235</v>
      </c>
      <c r="V2" s="1" t="s">
        <v>236</v>
      </c>
      <c r="W2" t="s">
        <v>237</v>
      </c>
      <c r="X2" s="1" t="s">
        <v>238</v>
      </c>
      <c r="Y2" t="s">
        <v>239</v>
      </c>
      <c r="Z2" t="s">
        <v>240</v>
      </c>
      <c r="AE2" t="s">
        <v>265</v>
      </c>
      <c r="AF2" t="s">
        <v>266</v>
      </c>
    </row>
    <row r="3" spans="1:34" x14ac:dyDescent="0.25">
      <c r="A3" t="s">
        <v>1</v>
      </c>
      <c r="B3" s="1">
        <v>1996</v>
      </c>
      <c r="C3" s="1">
        <v>2</v>
      </c>
      <c r="D3">
        <v>1.089</v>
      </c>
      <c r="E3">
        <v>1.0900000000000001</v>
      </c>
      <c r="F3">
        <v>108.89999999999999</v>
      </c>
      <c r="G3">
        <v>18.86</v>
      </c>
      <c r="H3">
        <v>109.00000000000001</v>
      </c>
      <c r="I3">
        <v>636.02</v>
      </c>
      <c r="J3">
        <v>5660</v>
      </c>
      <c r="K3" s="1">
        <v>134926</v>
      </c>
      <c r="L3">
        <v>154.4</v>
      </c>
      <c r="M3" s="1">
        <v>1467</v>
      </c>
      <c r="N3">
        <v>5.6</v>
      </c>
      <c r="O3">
        <v>33.6967</v>
      </c>
      <c r="Q3">
        <f t="shared" ref="Q3:Q66" si="0">(D3-D$218)/D$219</f>
        <v>-1.1633888353573087</v>
      </c>
      <c r="R3">
        <f t="shared" ref="R3:R66" si="1">(G3-G$218)/G$219</f>
        <v>-1.0852627383881606</v>
      </c>
      <c r="S3">
        <f t="shared" ref="S3:S66" si="2">(E3-E$218)/E$219</f>
        <v>-1.1516307948545588</v>
      </c>
      <c r="T3">
        <f t="shared" ref="T3:Z3" si="3">(I3-I$218)/I$219</f>
        <v>-2.2465791161550777</v>
      </c>
      <c r="U3">
        <f t="shared" si="3"/>
        <v>-1.6755356396718366</v>
      </c>
      <c r="V3">
        <f t="shared" si="3"/>
        <v>-2.2881883572511028</v>
      </c>
      <c r="W3">
        <f t="shared" si="3"/>
        <v>-1.6046578269098155</v>
      </c>
      <c r="X3">
        <f t="shared" si="3"/>
        <v>0.21077103933212579</v>
      </c>
      <c r="Y3">
        <f t="shared" si="3"/>
        <v>-0.23496195404066095</v>
      </c>
      <c r="Z3">
        <f t="shared" si="3"/>
        <v>-1.0446665896206178</v>
      </c>
      <c r="AB3" t="s">
        <v>287</v>
      </c>
      <c r="AC3">
        <v>0.26340188449638935</v>
      </c>
      <c r="AD3">
        <f>ABS(AC3)</f>
        <v>0.26340188449638935</v>
      </c>
      <c r="AE3">
        <f>Q3-R3*AC$3-S3*AC$4-T3*AC$5-U3*AC$6-V3*AC$7-W3*AC$8-X3*AC$9-Y3*AC$10-Z3*AC$11</f>
        <v>-1.1447261337185313E-2</v>
      </c>
      <c r="AF3">
        <f>AE3^2</f>
        <v>1.3103979212181769E-4</v>
      </c>
      <c r="AH3" t="s">
        <v>325</v>
      </c>
    </row>
    <row r="4" spans="1:34" x14ac:dyDescent="0.25">
      <c r="A4" t="s">
        <v>2</v>
      </c>
      <c r="B4" s="1">
        <v>1996</v>
      </c>
      <c r="C4" s="1">
        <v>3</v>
      </c>
      <c r="D4">
        <v>1.137</v>
      </c>
      <c r="E4">
        <v>1.089</v>
      </c>
      <c r="F4">
        <v>113.7</v>
      </c>
      <c r="G4">
        <v>19.09</v>
      </c>
      <c r="H4">
        <v>108.89999999999999</v>
      </c>
      <c r="I4">
        <v>640.42999999999995</v>
      </c>
      <c r="J4">
        <v>5712.9</v>
      </c>
      <c r="K4" s="1">
        <v>136781</v>
      </c>
      <c r="L4">
        <v>154.9</v>
      </c>
      <c r="M4" s="1">
        <v>1491</v>
      </c>
      <c r="N4">
        <v>5.5</v>
      </c>
      <c r="O4">
        <v>34.725699999999996</v>
      </c>
      <c r="Q4">
        <f t="shared" si="0"/>
        <v>-1.1115077169395284</v>
      </c>
      <c r="R4">
        <f t="shared" si="1"/>
        <v>-1.0779029917099063</v>
      </c>
      <c r="S4">
        <f t="shared" si="2"/>
        <v>-1.1527119447344525</v>
      </c>
      <c r="T4">
        <f t="shared" ref="T4:T67" si="4">(I4-I$218)/I$219</f>
        <v>-2.2283444986107388</v>
      </c>
      <c r="U4">
        <f t="shared" ref="U4:U67" si="5">(J4-J$218)/J$219</f>
        <v>-1.6504979589380144</v>
      </c>
      <c r="V4">
        <f t="shared" ref="V4:V67" si="6">(K4-K$218)/K$219</f>
        <v>-2.137410006538353</v>
      </c>
      <c r="W4">
        <f t="shared" ref="W4:W67" si="7">(L4-L$218)/L$219</f>
        <v>-1.5842035570847535</v>
      </c>
      <c r="X4">
        <f t="shared" ref="X4:X67" si="8">(M4-M$218)/M$219</f>
        <v>0.25902636646646648</v>
      </c>
      <c r="Y4">
        <f t="shared" ref="Y4:Y67" si="9">(N4-N$218)/N$219</f>
        <v>-0.29047494318213574</v>
      </c>
      <c r="Z4">
        <f t="shared" ref="Z4:Z67" si="10">(O4-O$218)/O$219</f>
        <v>-0.91326238685991101</v>
      </c>
      <c r="AB4" t="s">
        <v>288</v>
      </c>
      <c r="AC4">
        <v>0.75536409055274045</v>
      </c>
      <c r="AD4">
        <f t="shared" ref="AD4:AD11" si="11">ABS(AC4)</f>
        <v>0.75536409055274045</v>
      </c>
      <c r="AE4">
        <f t="shared" ref="AE4:AE67" si="12">Q4-R4*AC$3-S4*AC$4-T4*AC$5-U4*AC$6-V4*AC$7-W4*AC$8-X4*AC$9-Y4*AC$10-Z4*AC$11</f>
        <v>3.1162089993458847E-2</v>
      </c>
      <c r="AF4">
        <f t="shared" ref="AF4:AF67" si="13">AE4^2</f>
        <v>9.7107585276042798E-4</v>
      </c>
      <c r="AH4" t="s">
        <v>326</v>
      </c>
    </row>
    <row r="5" spans="1:34" x14ac:dyDescent="0.25">
      <c r="A5" t="s">
        <v>3</v>
      </c>
      <c r="B5" s="1">
        <v>1996</v>
      </c>
      <c r="C5" s="1">
        <v>4</v>
      </c>
      <c r="D5">
        <v>1.2310000000000001</v>
      </c>
      <c r="E5">
        <v>1.137</v>
      </c>
      <c r="F5">
        <v>123.10000000000001</v>
      </c>
      <c r="G5">
        <v>21.33</v>
      </c>
      <c r="H5">
        <v>113.7</v>
      </c>
      <c r="I5">
        <v>645.5</v>
      </c>
      <c r="J5">
        <v>5748.8</v>
      </c>
      <c r="K5" s="1">
        <v>137527</v>
      </c>
      <c r="L5">
        <v>155.69999999999999</v>
      </c>
      <c r="M5" s="1">
        <v>1424</v>
      </c>
      <c r="N5">
        <v>5.5</v>
      </c>
      <c r="O5">
        <v>36.685699999999997</v>
      </c>
      <c r="Q5">
        <f t="shared" si="0"/>
        <v>-1.0099071933713757</v>
      </c>
      <c r="R5">
        <f t="shared" si="1"/>
        <v>-1.006225458843431</v>
      </c>
      <c r="S5">
        <f t="shared" si="2"/>
        <v>-1.1008167504995561</v>
      </c>
      <c r="T5">
        <f t="shared" si="4"/>
        <v>-2.2073808906856143</v>
      </c>
      <c r="U5">
        <f t="shared" si="5"/>
        <v>-1.6335064137897302</v>
      </c>
      <c r="V5">
        <f t="shared" si="6"/>
        <v>-2.076773537734196</v>
      </c>
      <c r="W5">
        <f t="shared" si="7"/>
        <v>-1.5514767253646546</v>
      </c>
      <c r="X5">
        <f t="shared" si="8"/>
        <v>0.12431357821643209</v>
      </c>
      <c r="Y5">
        <f t="shared" si="9"/>
        <v>-0.29047494318213574</v>
      </c>
      <c r="Z5">
        <f t="shared" si="10"/>
        <v>-0.66296866731570636</v>
      </c>
      <c r="AB5" t="s">
        <v>289</v>
      </c>
      <c r="AC5">
        <v>1.1969462398978295E-2</v>
      </c>
      <c r="AD5">
        <f t="shared" si="11"/>
        <v>1.1969462398978295E-2</v>
      </c>
      <c r="AE5">
        <f t="shared" si="12"/>
        <v>8.1343983387875768E-2</v>
      </c>
      <c r="AF5">
        <f t="shared" si="13"/>
        <v>6.616843633407009E-3</v>
      </c>
      <c r="AH5" t="s">
        <v>327</v>
      </c>
    </row>
    <row r="6" spans="1:34" x14ac:dyDescent="0.25">
      <c r="A6" t="s">
        <v>4</v>
      </c>
      <c r="B6" s="1">
        <v>1996</v>
      </c>
      <c r="C6" s="1">
        <v>5</v>
      </c>
      <c r="D6">
        <v>1.2789999999999999</v>
      </c>
      <c r="E6">
        <v>1.2310000000000001</v>
      </c>
      <c r="F6">
        <v>127.89999999999999</v>
      </c>
      <c r="G6">
        <v>23.5</v>
      </c>
      <c r="H6">
        <v>123.10000000000001</v>
      </c>
      <c r="I6">
        <v>654.16999999999996</v>
      </c>
      <c r="J6">
        <v>5732.7</v>
      </c>
      <c r="K6" s="1">
        <v>137504</v>
      </c>
      <c r="L6">
        <v>156.30000000000001</v>
      </c>
      <c r="M6" s="1">
        <v>1516</v>
      </c>
      <c r="N6">
        <v>5.6</v>
      </c>
      <c r="O6">
        <v>38.654600000000002</v>
      </c>
      <c r="Q6">
        <f t="shared" si="0"/>
        <v>-0.95802607495359571</v>
      </c>
      <c r="R6">
        <f t="shared" si="1"/>
        <v>-0.93678784887903277</v>
      </c>
      <c r="S6">
        <f t="shared" si="2"/>
        <v>-0.99918866178955035</v>
      </c>
      <c r="T6">
        <f t="shared" si="4"/>
        <v>-2.1715318806834789</v>
      </c>
      <c r="U6">
        <f t="shared" si="5"/>
        <v>-1.6411265774913284</v>
      </c>
      <c r="V6">
        <f t="shared" si="6"/>
        <v>-2.0786430267187748</v>
      </c>
      <c r="W6">
        <f t="shared" si="7"/>
        <v>-1.5269316015745791</v>
      </c>
      <c r="X6">
        <f t="shared" si="8"/>
        <v>0.30929233223140468</v>
      </c>
      <c r="Y6">
        <f t="shared" si="9"/>
        <v>-0.23496195404066095</v>
      </c>
      <c r="Z6">
        <f t="shared" si="10"/>
        <v>-0.41153840996336694</v>
      </c>
      <c r="AB6" t="s">
        <v>290</v>
      </c>
      <c r="AC6">
        <v>0.54222889164673727</v>
      </c>
      <c r="AD6">
        <f t="shared" si="11"/>
        <v>0.54222889164673727</v>
      </c>
      <c r="AE6">
        <f t="shared" si="12"/>
        <v>7.3025503052339624E-2</v>
      </c>
      <c r="AF6">
        <f t="shared" si="13"/>
        <v>5.3327240960472635E-3</v>
      </c>
      <c r="AH6" t="s">
        <v>328</v>
      </c>
    </row>
    <row r="7" spans="1:34" x14ac:dyDescent="0.25">
      <c r="A7" t="s">
        <v>5</v>
      </c>
      <c r="B7" s="1">
        <v>1996</v>
      </c>
      <c r="C7" s="1">
        <v>6</v>
      </c>
      <c r="D7">
        <v>1.256</v>
      </c>
      <c r="E7">
        <v>1.2789999999999999</v>
      </c>
      <c r="F7">
        <v>125.6</v>
      </c>
      <c r="G7">
        <v>21.17</v>
      </c>
      <c r="H7">
        <v>127.89999999999999</v>
      </c>
      <c r="I7">
        <v>669.12</v>
      </c>
      <c r="J7">
        <v>5816</v>
      </c>
      <c r="K7" s="1">
        <v>138302</v>
      </c>
      <c r="L7">
        <v>156.6</v>
      </c>
      <c r="M7" s="1">
        <v>1504</v>
      </c>
      <c r="N7">
        <v>5.6</v>
      </c>
      <c r="O7">
        <v>40.338099999999997</v>
      </c>
      <c r="Q7">
        <f t="shared" si="0"/>
        <v>-0.98288577752878192</v>
      </c>
      <c r="R7">
        <f t="shared" si="1"/>
        <v>-1.0113452826196077</v>
      </c>
      <c r="S7">
        <f t="shared" si="2"/>
        <v>-0.94729346755465405</v>
      </c>
      <c r="T7">
        <f t="shared" si="4"/>
        <v>-2.1097161137247786</v>
      </c>
      <c r="U7">
        <f t="shared" si="5"/>
        <v>-1.6017005131221902</v>
      </c>
      <c r="V7">
        <f t="shared" si="6"/>
        <v>-2.0137798871668746</v>
      </c>
      <c r="W7">
        <f t="shared" si="7"/>
        <v>-1.5146590396795425</v>
      </c>
      <c r="X7">
        <f t="shared" si="8"/>
        <v>0.28516466866423434</v>
      </c>
      <c r="Y7">
        <f t="shared" si="9"/>
        <v>-0.23496195404066095</v>
      </c>
      <c r="Z7">
        <f t="shared" si="10"/>
        <v>-0.19655398299772053</v>
      </c>
      <c r="AB7" t="s">
        <v>291</v>
      </c>
      <c r="AC7">
        <v>0.14792258319583348</v>
      </c>
      <c r="AD7">
        <f t="shared" si="11"/>
        <v>0.14792258319583348</v>
      </c>
      <c r="AE7">
        <f t="shared" si="12"/>
        <v>1.0859180825569094E-2</v>
      </c>
      <c r="AF7">
        <f t="shared" si="13"/>
        <v>1.1792180820240746E-4</v>
      </c>
      <c r="AH7" t="s">
        <v>329</v>
      </c>
    </row>
    <row r="8" spans="1:34" x14ac:dyDescent="0.25">
      <c r="A8" t="s">
        <v>6</v>
      </c>
      <c r="B8" s="1">
        <v>1996</v>
      </c>
      <c r="C8" s="1">
        <v>7</v>
      </c>
      <c r="D8">
        <v>1.2270000000000001</v>
      </c>
      <c r="E8">
        <v>1.256</v>
      </c>
      <c r="F8">
        <v>122.7</v>
      </c>
      <c r="G8">
        <v>20.420000000000002</v>
      </c>
      <c r="H8">
        <v>125.6</v>
      </c>
      <c r="I8">
        <v>670.63</v>
      </c>
      <c r="J8">
        <v>5850.8</v>
      </c>
      <c r="K8" s="1">
        <v>137881</v>
      </c>
      <c r="L8">
        <v>156.69999999999999</v>
      </c>
      <c r="M8" s="1">
        <v>1467</v>
      </c>
      <c r="N8">
        <v>5.3</v>
      </c>
      <c r="O8">
        <v>40.9544</v>
      </c>
      <c r="Q8">
        <f t="shared" si="0"/>
        <v>-1.0142306199061908</v>
      </c>
      <c r="R8">
        <f t="shared" si="1"/>
        <v>-1.0353444565704366</v>
      </c>
      <c r="S8">
        <f t="shared" si="2"/>
        <v>-0.97215991479220853</v>
      </c>
      <c r="T8">
        <f t="shared" si="4"/>
        <v>-2.1034725145202544</v>
      </c>
      <c r="U8">
        <f t="shared" si="5"/>
        <v>-1.5852296002764998</v>
      </c>
      <c r="V8">
        <f t="shared" si="6"/>
        <v>-2.047999663797639</v>
      </c>
      <c r="W8">
        <f t="shared" si="7"/>
        <v>-1.5105681857145303</v>
      </c>
      <c r="X8">
        <f t="shared" si="8"/>
        <v>0.21077103933212579</v>
      </c>
      <c r="Y8">
        <f t="shared" si="9"/>
        <v>-0.40150092146508587</v>
      </c>
      <c r="Z8">
        <f t="shared" si="10"/>
        <v>-0.11785193230634612</v>
      </c>
      <c r="AB8" t="s">
        <v>292</v>
      </c>
      <c r="AC8">
        <v>-0.80154052227995909</v>
      </c>
      <c r="AD8">
        <f t="shared" si="11"/>
        <v>0.80154052227995909</v>
      </c>
      <c r="AE8">
        <f t="shared" si="12"/>
        <v>1.835660227251093E-2</v>
      </c>
      <c r="AF8">
        <f t="shared" si="13"/>
        <v>3.3696484699115346E-4</v>
      </c>
      <c r="AH8" t="s">
        <v>278</v>
      </c>
    </row>
    <row r="9" spans="1:34" x14ac:dyDescent="0.25">
      <c r="A9" t="s">
        <v>7</v>
      </c>
      <c r="B9" s="1">
        <v>1996</v>
      </c>
      <c r="C9" s="1">
        <v>8</v>
      </c>
      <c r="D9">
        <v>1.2070000000000001</v>
      </c>
      <c r="E9">
        <v>1.2270000000000001</v>
      </c>
      <c r="F9">
        <v>120.7</v>
      </c>
      <c r="G9">
        <v>21.3</v>
      </c>
      <c r="H9">
        <v>122.7</v>
      </c>
      <c r="I9">
        <v>639.95000000000005</v>
      </c>
      <c r="J9">
        <v>5847.7</v>
      </c>
      <c r="K9" s="1">
        <v>137818</v>
      </c>
      <c r="L9">
        <v>157</v>
      </c>
      <c r="M9" s="1">
        <v>1472</v>
      </c>
      <c r="N9">
        <v>5.5</v>
      </c>
      <c r="O9">
        <v>40.409999999999997</v>
      </c>
      <c r="Q9">
        <f t="shared" si="0"/>
        <v>-1.0358477525802658</v>
      </c>
      <c r="R9">
        <f t="shared" si="1"/>
        <v>-1.0071854258014641</v>
      </c>
      <c r="S9">
        <f t="shared" si="2"/>
        <v>-1.0035132613091251</v>
      </c>
      <c r="T9">
        <f t="shared" si="4"/>
        <v>-2.2303292188876731</v>
      </c>
      <c r="U9">
        <f t="shared" si="5"/>
        <v>-1.5866968367656276</v>
      </c>
      <c r="V9">
        <f t="shared" si="6"/>
        <v>-2.053120437972789</v>
      </c>
      <c r="W9">
        <f t="shared" si="7"/>
        <v>-1.4982956238194924</v>
      </c>
      <c r="X9">
        <f t="shared" si="8"/>
        <v>0.22082423248511343</v>
      </c>
      <c r="Y9">
        <f t="shared" si="9"/>
        <v>-0.29047494318213574</v>
      </c>
      <c r="Z9">
        <f t="shared" si="10"/>
        <v>-0.18737228991852248</v>
      </c>
      <c r="AB9" t="s">
        <v>293</v>
      </c>
      <c r="AC9">
        <v>-5.5762804645881549E-2</v>
      </c>
      <c r="AD9">
        <f t="shared" si="11"/>
        <v>5.5762804645881549E-2</v>
      </c>
      <c r="AE9">
        <f t="shared" si="12"/>
        <v>1.3672954374855967E-2</v>
      </c>
      <c r="AF9">
        <f t="shared" si="13"/>
        <v>1.8694968133689291E-4</v>
      </c>
      <c r="AH9" t="s">
        <v>330</v>
      </c>
    </row>
    <row r="10" spans="1:34" x14ac:dyDescent="0.25">
      <c r="A10" t="s">
        <v>8</v>
      </c>
      <c r="B10" s="1">
        <v>1996</v>
      </c>
      <c r="C10" s="1">
        <v>9</v>
      </c>
      <c r="D10">
        <v>1.202</v>
      </c>
      <c r="E10">
        <v>1.2070000000000001</v>
      </c>
      <c r="F10">
        <v>120.19999999999999</v>
      </c>
      <c r="G10">
        <v>21.9</v>
      </c>
      <c r="H10">
        <v>120.7</v>
      </c>
      <c r="I10">
        <v>651.99</v>
      </c>
      <c r="J10">
        <v>5867.7</v>
      </c>
      <c r="K10" s="1">
        <v>137630</v>
      </c>
      <c r="L10">
        <v>157.30000000000001</v>
      </c>
      <c r="M10" s="1">
        <v>1557</v>
      </c>
      <c r="N10">
        <v>5.0999999999999996</v>
      </c>
      <c r="O10">
        <v>40.692999999999998</v>
      </c>
      <c r="Q10">
        <f t="shared" si="0"/>
        <v>-1.0412520357487847</v>
      </c>
      <c r="R10">
        <f t="shared" si="1"/>
        <v>-0.98798608664080101</v>
      </c>
      <c r="S10">
        <f t="shared" si="2"/>
        <v>-1.0251362589069986</v>
      </c>
      <c r="T10">
        <f t="shared" si="4"/>
        <v>-2.1805458186078908</v>
      </c>
      <c r="U10">
        <f t="shared" si="5"/>
        <v>-1.5772307949002882</v>
      </c>
      <c r="V10">
        <f t="shared" si="6"/>
        <v>-2.0684014783684748</v>
      </c>
      <c r="W10">
        <f t="shared" si="7"/>
        <v>-1.4860230619244548</v>
      </c>
      <c r="X10">
        <f t="shared" si="8"/>
        <v>0.39172851608590331</v>
      </c>
      <c r="Y10">
        <f t="shared" si="9"/>
        <v>-0.512526899748036</v>
      </c>
      <c r="Z10">
        <f t="shared" si="10"/>
        <v>-0.15123294163739484</v>
      </c>
      <c r="AB10" t="s">
        <v>294</v>
      </c>
      <c r="AC10">
        <v>9.9354261051397233E-2</v>
      </c>
      <c r="AD10">
        <f t="shared" si="11"/>
        <v>9.9354261051397233E-2</v>
      </c>
      <c r="AE10">
        <f t="shared" si="12"/>
        <v>5.8425864284351869E-2</v>
      </c>
      <c r="AF10">
        <f t="shared" si="13"/>
        <v>3.4135816173735032E-3</v>
      </c>
    </row>
    <row r="11" spans="1:34" x14ac:dyDescent="0.25">
      <c r="A11" t="s">
        <v>9</v>
      </c>
      <c r="B11" s="1">
        <v>1996</v>
      </c>
      <c r="C11" s="1">
        <v>10</v>
      </c>
      <c r="D11">
        <v>1.204</v>
      </c>
      <c r="E11">
        <v>1.202</v>
      </c>
      <c r="F11">
        <v>120.39999999999999</v>
      </c>
      <c r="G11">
        <v>23.97</v>
      </c>
      <c r="H11">
        <v>120.19999999999999</v>
      </c>
      <c r="I11">
        <v>687.31</v>
      </c>
      <c r="J11">
        <v>5897.8</v>
      </c>
      <c r="K11" s="1">
        <v>139023</v>
      </c>
      <c r="L11">
        <v>157.80000000000001</v>
      </c>
      <c r="M11" s="1">
        <v>1475</v>
      </c>
      <c r="N11">
        <v>5.2</v>
      </c>
      <c r="O11">
        <v>39.610699999999994</v>
      </c>
      <c r="Q11">
        <f t="shared" si="0"/>
        <v>-1.0390903224813772</v>
      </c>
      <c r="R11">
        <f t="shared" si="1"/>
        <v>-0.92174836653651337</v>
      </c>
      <c r="S11">
        <f t="shared" si="2"/>
        <v>-1.0305420083064671</v>
      </c>
      <c r="T11">
        <f t="shared" si="4"/>
        <v>-2.0345034848967689</v>
      </c>
      <c r="U11">
        <f t="shared" si="5"/>
        <v>-1.5629844018929524</v>
      </c>
      <c r="V11">
        <f t="shared" si="6"/>
        <v>-1.955175471606825</v>
      </c>
      <c r="W11">
        <f t="shared" si="7"/>
        <v>-1.4655687920993927</v>
      </c>
      <c r="X11">
        <f t="shared" si="8"/>
        <v>0.22685614837690601</v>
      </c>
      <c r="Y11">
        <f t="shared" si="9"/>
        <v>-0.45701391060656071</v>
      </c>
      <c r="Z11">
        <f t="shared" si="10"/>
        <v>-0.28944360115917717</v>
      </c>
      <c r="AB11" t="s">
        <v>295</v>
      </c>
      <c r="AC11">
        <v>-2.5469865103120229E-2</v>
      </c>
      <c r="AD11">
        <f t="shared" si="11"/>
        <v>2.5469865103120229E-2</v>
      </c>
      <c r="AE11">
        <f t="shared" si="12"/>
        <v>1.9167730330589092E-2</v>
      </c>
      <c r="AF11">
        <f t="shared" si="13"/>
        <v>3.6740188602618499E-4</v>
      </c>
    </row>
    <row r="12" spans="1:34" x14ac:dyDescent="0.25">
      <c r="A12" t="s">
        <v>10</v>
      </c>
      <c r="B12" s="1">
        <v>1996</v>
      </c>
      <c r="C12" s="1">
        <v>11</v>
      </c>
      <c r="D12">
        <v>1.232</v>
      </c>
      <c r="E12">
        <v>1.204</v>
      </c>
      <c r="F12">
        <v>123.2</v>
      </c>
      <c r="G12">
        <v>24.88</v>
      </c>
      <c r="H12">
        <v>120.39999999999999</v>
      </c>
      <c r="I12">
        <v>705.27</v>
      </c>
      <c r="J12">
        <v>5914.7</v>
      </c>
      <c r="K12" s="1">
        <v>139721</v>
      </c>
      <c r="L12">
        <v>158.30000000000001</v>
      </c>
      <c r="M12" s="1">
        <v>1392</v>
      </c>
      <c r="N12">
        <v>5.2</v>
      </c>
      <c r="O12">
        <v>40.212199999999996</v>
      </c>
      <c r="Q12">
        <f t="shared" si="0"/>
        <v>-1.008826336737672</v>
      </c>
      <c r="R12">
        <f t="shared" si="1"/>
        <v>-0.89262936880950772</v>
      </c>
      <c r="S12">
        <f t="shared" si="2"/>
        <v>-1.0283797085466797</v>
      </c>
      <c r="T12">
        <f t="shared" si="4"/>
        <v>-1.9602418678681233</v>
      </c>
      <c r="U12">
        <f t="shared" si="5"/>
        <v>-1.554985596516741</v>
      </c>
      <c r="V12">
        <f t="shared" si="6"/>
        <v>-1.8984405450313537</v>
      </c>
      <c r="W12">
        <f t="shared" si="7"/>
        <v>-1.4451145222743305</v>
      </c>
      <c r="X12">
        <f t="shared" si="8"/>
        <v>5.9973142037311189E-2</v>
      </c>
      <c r="Y12">
        <f t="shared" si="9"/>
        <v>-0.45701391060656071</v>
      </c>
      <c r="Z12">
        <f t="shared" si="10"/>
        <v>-0.21263152345211628</v>
      </c>
      <c r="AC12" t="s">
        <v>267</v>
      </c>
      <c r="AD12" s="6">
        <f>SUM(AD3:AD11)</f>
        <v>2.7030143653710375</v>
      </c>
      <c r="AE12">
        <f t="shared" si="12"/>
        <v>3.5555416598670897E-2</v>
      </c>
      <c r="AF12">
        <f t="shared" si="13"/>
        <v>1.2641876495050419E-3</v>
      </c>
    </row>
    <row r="13" spans="1:34" x14ac:dyDescent="0.25">
      <c r="A13" t="s">
        <v>11</v>
      </c>
      <c r="B13" s="1">
        <v>1996</v>
      </c>
      <c r="C13" s="1">
        <v>12</v>
      </c>
      <c r="D13">
        <v>1.2350000000000001</v>
      </c>
      <c r="E13">
        <v>1.232</v>
      </c>
      <c r="F13">
        <v>123.50000000000001</v>
      </c>
      <c r="G13">
        <v>23.71</v>
      </c>
      <c r="H13">
        <v>123.2</v>
      </c>
      <c r="I13">
        <v>757.02</v>
      </c>
      <c r="J13">
        <v>5941.2</v>
      </c>
      <c r="K13" s="1">
        <v>139250</v>
      </c>
      <c r="L13">
        <v>158.6</v>
      </c>
      <c r="M13" s="1">
        <v>1489</v>
      </c>
      <c r="N13">
        <v>5.4</v>
      </c>
      <c r="O13">
        <v>40.184199999999997</v>
      </c>
      <c r="Q13">
        <f t="shared" si="0"/>
        <v>-1.0055837668365606</v>
      </c>
      <c r="R13">
        <f t="shared" si="1"/>
        <v>-0.93006808017280063</v>
      </c>
      <c r="S13">
        <f t="shared" si="2"/>
        <v>-0.99810751190965674</v>
      </c>
      <c r="T13">
        <f t="shared" si="4"/>
        <v>-1.7462642130110855</v>
      </c>
      <c r="U13">
        <f t="shared" si="5"/>
        <v>-1.5424430910451663</v>
      </c>
      <c r="V13">
        <f t="shared" si="6"/>
        <v>-1.9367244281503322</v>
      </c>
      <c r="W13">
        <f t="shared" si="7"/>
        <v>-1.4328419603792939</v>
      </c>
      <c r="X13">
        <f t="shared" si="8"/>
        <v>0.25500508920527143</v>
      </c>
      <c r="Y13">
        <f t="shared" si="9"/>
        <v>-0.34598793232361058</v>
      </c>
      <c r="Z13">
        <f t="shared" si="10"/>
        <v>-0.21620714801703333</v>
      </c>
      <c r="AB13" t="s">
        <v>254</v>
      </c>
      <c r="AC13" s="6">
        <f>SUM(AF3:AF217)</f>
        <v>4.3673631078303421</v>
      </c>
      <c r="AE13">
        <f t="shared" si="12"/>
        <v>3.168433723115515E-2</v>
      </c>
      <c r="AF13">
        <f t="shared" si="13"/>
        <v>1.0038972257775645E-3</v>
      </c>
    </row>
    <row r="14" spans="1:34" x14ac:dyDescent="0.25">
      <c r="A14" t="s">
        <v>12</v>
      </c>
      <c r="B14" s="1">
        <v>1997</v>
      </c>
      <c r="C14" s="1">
        <v>1</v>
      </c>
      <c r="D14">
        <v>1.236</v>
      </c>
      <c r="E14">
        <v>1.2350000000000001</v>
      </c>
      <c r="F14">
        <v>123.6</v>
      </c>
      <c r="G14">
        <v>25.23</v>
      </c>
      <c r="H14">
        <v>123.50000000000001</v>
      </c>
      <c r="I14">
        <v>740.74</v>
      </c>
      <c r="J14">
        <v>5969</v>
      </c>
      <c r="K14" s="1">
        <v>139471</v>
      </c>
      <c r="L14">
        <v>158.6</v>
      </c>
      <c r="M14" s="1">
        <v>1370</v>
      </c>
      <c r="N14">
        <v>5.4</v>
      </c>
      <c r="O14">
        <v>41.066000000000003</v>
      </c>
      <c r="Q14">
        <f t="shared" si="0"/>
        <v>-1.0045029102028571</v>
      </c>
      <c r="R14">
        <f t="shared" si="1"/>
        <v>-0.88142975429912085</v>
      </c>
      <c r="S14">
        <f t="shared" si="2"/>
        <v>-0.99486406226997559</v>
      </c>
      <c r="T14">
        <f t="shared" si="4"/>
        <v>-1.8135793090704588</v>
      </c>
      <c r="U14">
        <f t="shared" si="5"/>
        <v>-1.5292852928523446</v>
      </c>
      <c r="V14">
        <f t="shared" si="6"/>
        <v>-1.9187610774724251</v>
      </c>
      <c r="W14">
        <f t="shared" si="7"/>
        <v>-1.4328419603792939</v>
      </c>
      <c r="X14">
        <f t="shared" si="8"/>
        <v>1.573909216416557E-2</v>
      </c>
      <c r="Y14">
        <f t="shared" si="9"/>
        <v>-0.34598793232361058</v>
      </c>
      <c r="Z14">
        <f t="shared" si="10"/>
        <v>-0.10360051439760433</v>
      </c>
      <c r="AC14" t="s">
        <v>276</v>
      </c>
      <c r="AE14">
        <f t="shared" si="12"/>
        <v>-1.9562835543191831E-3</v>
      </c>
      <c r="AF14">
        <f t="shared" si="13"/>
        <v>3.8270453448996965E-6</v>
      </c>
    </row>
    <row r="15" spans="1:34" x14ac:dyDescent="0.25">
      <c r="A15" t="s">
        <v>13</v>
      </c>
      <c r="B15" s="1">
        <v>1997</v>
      </c>
      <c r="C15" s="1">
        <v>2</v>
      </c>
      <c r="D15">
        <v>1.23</v>
      </c>
      <c r="E15">
        <v>1.236</v>
      </c>
      <c r="F15">
        <v>123</v>
      </c>
      <c r="G15">
        <v>25.13</v>
      </c>
      <c r="H15">
        <v>123.6</v>
      </c>
      <c r="I15">
        <v>786.16</v>
      </c>
      <c r="J15">
        <v>5996.3</v>
      </c>
      <c r="K15" s="1">
        <v>140228</v>
      </c>
      <c r="L15">
        <v>159.1</v>
      </c>
      <c r="M15" s="1">
        <v>1355</v>
      </c>
      <c r="N15">
        <v>5.3</v>
      </c>
      <c r="O15">
        <v>37.614800000000002</v>
      </c>
      <c r="Q15">
        <f t="shared" si="0"/>
        <v>-1.0109880500050796</v>
      </c>
      <c r="R15">
        <f t="shared" si="1"/>
        <v>-0.8846296441592314</v>
      </c>
      <c r="S15">
        <f t="shared" si="2"/>
        <v>-0.9937829123900821</v>
      </c>
      <c r="T15">
        <f t="shared" si="4"/>
        <v>-1.6257751528654993</v>
      </c>
      <c r="U15">
        <f t="shared" si="5"/>
        <v>-1.5163641457061565</v>
      </c>
      <c r="V15">
        <f t="shared" si="6"/>
        <v>-1.8572305052408609</v>
      </c>
      <c r="W15">
        <f t="shared" si="7"/>
        <v>-1.4123876905542316</v>
      </c>
      <c r="X15">
        <f t="shared" si="8"/>
        <v>-1.4420487294797351E-2</v>
      </c>
      <c r="Y15">
        <f t="shared" si="9"/>
        <v>-0.40150092146508587</v>
      </c>
      <c r="Z15">
        <f t="shared" si="10"/>
        <v>-0.54432178219911376</v>
      </c>
      <c r="AC15">
        <v>0.2633969482621582</v>
      </c>
      <c r="AE15">
        <f t="shared" si="12"/>
        <v>-1.776763924815597E-2</v>
      </c>
      <c r="AF15">
        <f t="shared" si="13"/>
        <v>3.1568900445261245E-4</v>
      </c>
    </row>
    <row r="16" spans="1:34" x14ac:dyDescent="0.25">
      <c r="A16" t="s">
        <v>14</v>
      </c>
      <c r="B16" s="1">
        <v>1997</v>
      </c>
      <c r="C16" s="1">
        <v>3</v>
      </c>
      <c r="D16">
        <v>1.2050000000000001</v>
      </c>
      <c r="E16">
        <v>1.23</v>
      </c>
      <c r="F16">
        <v>120.5</v>
      </c>
      <c r="G16">
        <v>22.18</v>
      </c>
      <c r="H16">
        <v>123</v>
      </c>
      <c r="I16">
        <v>790.82</v>
      </c>
      <c r="J16">
        <v>6026.6</v>
      </c>
      <c r="K16" s="1">
        <v>141145</v>
      </c>
      <c r="L16">
        <v>159.6</v>
      </c>
      <c r="M16" s="1">
        <v>1486</v>
      </c>
      <c r="N16">
        <v>5.2</v>
      </c>
      <c r="O16">
        <v>39.916899999999998</v>
      </c>
      <c r="Q16">
        <f t="shared" si="0"/>
        <v>-1.0380094658476733</v>
      </c>
      <c r="R16">
        <f t="shared" si="1"/>
        <v>-0.97902639503249156</v>
      </c>
      <c r="S16">
        <f t="shared" si="2"/>
        <v>-1.0002698116694442</v>
      </c>
      <c r="T16">
        <f t="shared" si="4"/>
        <v>-1.60650682684359</v>
      </c>
      <c r="U16">
        <f t="shared" si="5"/>
        <v>-1.5020230922801674</v>
      </c>
      <c r="V16">
        <f t="shared" si="6"/>
        <v>-1.7826947922470111</v>
      </c>
      <c r="W16">
        <f t="shared" si="7"/>
        <v>-1.3919334207291696</v>
      </c>
      <c r="X16">
        <f t="shared" si="8"/>
        <v>0.24897317331347885</v>
      </c>
      <c r="Y16">
        <f t="shared" si="9"/>
        <v>-0.45701391060656071</v>
      </c>
      <c r="Z16">
        <f t="shared" si="10"/>
        <v>-0.25034159252426064</v>
      </c>
      <c r="AC16">
        <v>0.75536429524011217</v>
      </c>
      <c r="AE16">
        <f t="shared" si="12"/>
        <v>1.0028500688653503E-2</v>
      </c>
      <c r="AF16">
        <f t="shared" si="13"/>
        <v>1.0057082606232379E-4</v>
      </c>
    </row>
    <row r="17" spans="1:32" x14ac:dyDescent="0.25">
      <c r="A17" t="s">
        <v>15</v>
      </c>
      <c r="B17" s="1">
        <v>1997</v>
      </c>
      <c r="C17" s="1">
        <v>4</v>
      </c>
      <c r="D17">
        <v>1.1990000000000001</v>
      </c>
      <c r="E17">
        <v>1.2050000000000001</v>
      </c>
      <c r="F17">
        <v>119.9</v>
      </c>
      <c r="G17">
        <v>20.97</v>
      </c>
      <c r="H17">
        <v>120.5</v>
      </c>
      <c r="I17">
        <v>757.12</v>
      </c>
      <c r="J17">
        <v>6060.3</v>
      </c>
      <c r="K17" s="1">
        <v>141512</v>
      </c>
      <c r="L17">
        <v>160</v>
      </c>
      <c r="M17" s="1">
        <v>1457</v>
      </c>
      <c r="N17">
        <v>5.2</v>
      </c>
      <c r="O17">
        <v>40.5321</v>
      </c>
      <c r="Q17">
        <f t="shared" si="0"/>
        <v>-1.0444946056498958</v>
      </c>
      <c r="R17">
        <f t="shared" si="1"/>
        <v>-1.0177450623398288</v>
      </c>
      <c r="S17">
        <f t="shared" si="2"/>
        <v>-1.027298558666786</v>
      </c>
      <c r="T17">
        <f t="shared" si="4"/>
        <v>-1.7458507296200574</v>
      </c>
      <c r="U17">
        <f t="shared" si="5"/>
        <v>-1.4860728117370707</v>
      </c>
      <c r="V17">
        <f t="shared" si="6"/>
        <v>-1.7528642506235184</v>
      </c>
      <c r="W17">
        <f t="shared" si="7"/>
        <v>-1.3755700048691195</v>
      </c>
      <c r="X17">
        <f t="shared" si="8"/>
        <v>0.19066465302615052</v>
      </c>
      <c r="Y17">
        <f t="shared" si="9"/>
        <v>-0.45701391060656071</v>
      </c>
      <c r="Z17">
        <f t="shared" si="10"/>
        <v>-0.1717800127979367</v>
      </c>
      <c r="AC17">
        <v>1.1971847892886847E-2</v>
      </c>
      <c r="AE17">
        <f t="shared" si="12"/>
        <v>3.4630480710886834E-2</v>
      </c>
      <c r="AF17">
        <f t="shared" si="13"/>
        <v>1.1992701942671051E-3</v>
      </c>
    </row>
    <row r="18" spans="1:32" x14ac:dyDescent="0.25">
      <c r="A18" t="s">
        <v>16</v>
      </c>
      <c r="B18" s="1">
        <v>1997</v>
      </c>
      <c r="C18" s="1">
        <v>5</v>
      </c>
      <c r="D18">
        <v>1.2</v>
      </c>
      <c r="E18">
        <v>1.1990000000000001</v>
      </c>
      <c r="F18">
        <v>120</v>
      </c>
      <c r="G18">
        <v>19.7</v>
      </c>
      <c r="H18">
        <v>119.9</v>
      </c>
      <c r="I18">
        <v>801.34</v>
      </c>
      <c r="J18">
        <v>6070.2</v>
      </c>
      <c r="K18" s="1">
        <v>140455</v>
      </c>
      <c r="L18">
        <v>160.19999999999999</v>
      </c>
      <c r="M18" s="1">
        <v>1492</v>
      </c>
      <c r="N18">
        <v>5.0999999999999996</v>
      </c>
      <c r="O18">
        <v>40.735900000000001</v>
      </c>
      <c r="Q18">
        <f t="shared" si="0"/>
        <v>-1.0434137490161921</v>
      </c>
      <c r="R18">
        <f t="shared" si="1"/>
        <v>-1.0583836635632322</v>
      </c>
      <c r="S18">
        <f t="shared" si="2"/>
        <v>-1.0337854579461481</v>
      </c>
      <c r="T18">
        <f t="shared" si="4"/>
        <v>-1.5630083741074348</v>
      </c>
      <c r="U18">
        <f t="shared" si="5"/>
        <v>-1.4813871210137279</v>
      </c>
      <c r="V18">
        <f t="shared" si="6"/>
        <v>-1.838779461784368</v>
      </c>
      <c r="W18">
        <f t="shared" si="7"/>
        <v>-1.3673882969390951</v>
      </c>
      <c r="X18">
        <f t="shared" si="8"/>
        <v>0.26103700509706401</v>
      </c>
      <c r="Y18">
        <f t="shared" si="9"/>
        <v>-0.512526899748036</v>
      </c>
      <c r="Z18">
        <f t="shared" si="10"/>
        <v>-0.14575457400043201</v>
      </c>
      <c r="AC18">
        <v>0.54219270567902056</v>
      </c>
      <c r="AE18">
        <f t="shared" si="12"/>
        <v>7.5955597247459664E-2</v>
      </c>
      <c r="AF18">
        <f t="shared" si="13"/>
        <v>5.7692527532183019E-3</v>
      </c>
    </row>
    <row r="19" spans="1:32" x14ac:dyDescent="0.25">
      <c r="A19" t="s">
        <v>17</v>
      </c>
      <c r="B19" s="1">
        <v>1997</v>
      </c>
      <c r="C19" s="1">
        <v>6</v>
      </c>
      <c r="D19">
        <v>1.198</v>
      </c>
      <c r="E19">
        <v>1.2</v>
      </c>
      <c r="F19">
        <v>119.8</v>
      </c>
      <c r="G19">
        <v>20.82</v>
      </c>
      <c r="H19">
        <v>120</v>
      </c>
      <c r="I19">
        <v>848.28</v>
      </c>
      <c r="J19">
        <v>6092.8</v>
      </c>
      <c r="K19" s="1">
        <v>139403</v>
      </c>
      <c r="L19">
        <v>160.1</v>
      </c>
      <c r="M19" s="1">
        <v>1442</v>
      </c>
      <c r="N19">
        <v>4.9000000000000004</v>
      </c>
      <c r="O19">
        <v>39.762300000000003</v>
      </c>
      <c r="Q19">
        <f t="shared" si="0"/>
        <v>-1.0455754622835998</v>
      </c>
      <c r="R19">
        <f t="shared" si="1"/>
        <v>-1.0225448971299944</v>
      </c>
      <c r="S19">
        <f t="shared" si="2"/>
        <v>-1.0327043080662544</v>
      </c>
      <c r="T19">
        <f t="shared" si="4"/>
        <v>-1.3689192703588482</v>
      </c>
      <c r="U19">
        <f t="shared" si="5"/>
        <v>-1.4706904937058944</v>
      </c>
      <c r="V19">
        <f t="shared" si="6"/>
        <v>-1.9242882622963964</v>
      </c>
      <c r="W19">
        <f t="shared" si="7"/>
        <v>-1.3714791509041073</v>
      </c>
      <c r="X19">
        <f t="shared" si="8"/>
        <v>0.1605050735671876</v>
      </c>
      <c r="Y19">
        <f t="shared" si="9"/>
        <v>-0.62355287803098569</v>
      </c>
      <c r="Z19">
        <f t="shared" si="10"/>
        <v>-0.27008414815769571</v>
      </c>
      <c r="AC19">
        <v>0.14791083459785953</v>
      </c>
      <c r="AE19">
        <f t="shared" si="12"/>
        <v>6.7042062492032095E-2</v>
      </c>
      <c r="AF19">
        <f t="shared" si="13"/>
        <v>4.4946381431855368E-3</v>
      </c>
    </row>
    <row r="20" spans="1:32" x14ac:dyDescent="0.25">
      <c r="A20" t="s">
        <v>18</v>
      </c>
      <c r="B20" s="1">
        <v>1997</v>
      </c>
      <c r="C20" s="1">
        <v>7</v>
      </c>
      <c r="D20">
        <v>1.1739999999999999</v>
      </c>
      <c r="E20">
        <v>1.198</v>
      </c>
      <c r="F20">
        <v>117.39999999999999</v>
      </c>
      <c r="G20">
        <v>19.260000000000002</v>
      </c>
      <c r="H20">
        <v>119.8</v>
      </c>
      <c r="I20">
        <v>885.14</v>
      </c>
      <c r="J20">
        <v>6119.8</v>
      </c>
      <c r="K20" s="1">
        <v>141104</v>
      </c>
      <c r="L20">
        <v>160.30000000000001</v>
      </c>
      <c r="M20" s="1">
        <v>1494</v>
      </c>
      <c r="N20">
        <v>5</v>
      </c>
      <c r="O20">
        <v>41.027200000000001</v>
      </c>
      <c r="Q20">
        <f t="shared" si="0"/>
        <v>-1.0715160214924897</v>
      </c>
      <c r="R20">
        <f t="shared" si="1"/>
        <v>-1.0724631789477184</v>
      </c>
      <c r="S20">
        <f t="shared" si="2"/>
        <v>-1.0348666078260418</v>
      </c>
      <c r="T20">
        <f t="shared" si="4"/>
        <v>-1.2165092924258933</v>
      </c>
      <c r="U20">
        <f t="shared" si="5"/>
        <v>-1.4579113371876864</v>
      </c>
      <c r="V20">
        <f t="shared" si="6"/>
        <v>-1.7860273595673468</v>
      </c>
      <c r="W20">
        <f t="shared" si="7"/>
        <v>-1.3632974429740818</v>
      </c>
      <c r="X20">
        <f t="shared" si="8"/>
        <v>0.26505828235825907</v>
      </c>
      <c r="Y20">
        <f t="shared" si="9"/>
        <v>-0.56803988888951085</v>
      </c>
      <c r="Z20">
        <f t="shared" si="10"/>
        <v>-0.10855530843756127</v>
      </c>
      <c r="AC20">
        <v>-0.80148334597223458</v>
      </c>
      <c r="AE20">
        <f t="shared" si="12"/>
        <v>3.7664809461813394E-2</v>
      </c>
      <c r="AF20">
        <f t="shared" si="13"/>
        <v>1.4186378717947078E-3</v>
      </c>
    </row>
    <row r="21" spans="1:32" x14ac:dyDescent="0.25">
      <c r="A21" t="s">
        <v>19</v>
      </c>
      <c r="B21" s="1">
        <v>1997</v>
      </c>
      <c r="C21" s="1">
        <v>8</v>
      </c>
      <c r="D21">
        <v>1.224</v>
      </c>
      <c r="E21">
        <v>1.1739999999999999</v>
      </c>
      <c r="F21">
        <v>122.39999999999999</v>
      </c>
      <c r="G21">
        <v>19.66</v>
      </c>
      <c r="H21">
        <v>117.39999999999999</v>
      </c>
      <c r="I21">
        <v>954.29</v>
      </c>
      <c r="J21">
        <v>6147.9</v>
      </c>
      <c r="K21" s="1">
        <v>142605</v>
      </c>
      <c r="L21">
        <v>160.5</v>
      </c>
      <c r="M21" s="1">
        <v>1437</v>
      </c>
      <c r="N21">
        <v>4.9000000000000004</v>
      </c>
      <c r="O21">
        <v>44.8735</v>
      </c>
      <c r="Q21">
        <f t="shared" si="0"/>
        <v>-1.0174731898073022</v>
      </c>
      <c r="R21">
        <f t="shared" si="1"/>
        <v>-1.0596636195072766</v>
      </c>
      <c r="S21">
        <f t="shared" si="2"/>
        <v>-1.0608142049434901</v>
      </c>
      <c r="T21">
        <f t="shared" si="4"/>
        <v>-0.93058552752996748</v>
      </c>
      <c r="U21">
        <f t="shared" si="5"/>
        <v>-1.4446115483668851</v>
      </c>
      <c r="V21">
        <f t="shared" si="6"/>
        <v>-1.6640228827911541</v>
      </c>
      <c r="W21">
        <f t="shared" si="7"/>
        <v>-1.3551157350440575</v>
      </c>
      <c r="X21">
        <f t="shared" si="8"/>
        <v>0.15045188041419996</v>
      </c>
      <c r="Y21">
        <f t="shared" si="9"/>
        <v>-0.62355287803098569</v>
      </c>
      <c r="Z21">
        <f t="shared" si="10"/>
        <v>0.38262057599247618</v>
      </c>
      <c r="AC21">
        <v>-5.5754766015713629E-2</v>
      </c>
      <c r="AE21">
        <f t="shared" si="12"/>
        <v>9.7447826875633858E-2</v>
      </c>
      <c r="AF21">
        <f t="shared" si="13"/>
        <v>9.496078962783509E-3</v>
      </c>
    </row>
    <row r="22" spans="1:32" x14ac:dyDescent="0.25">
      <c r="A22" t="s">
        <v>20</v>
      </c>
      <c r="B22" s="1">
        <v>1997</v>
      </c>
      <c r="C22" s="1">
        <v>9</v>
      </c>
      <c r="D22">
        <v>1.2310000000000001</v>
      </c>
      <c r="E22">
        <v>1.224</v>
      </c>
      <c r="F22">
        <v>123.10000000000001</v>
      </c>
      <c r="G22">
        <v>19.95</v>
      </c>
      <c r="H22">
        <v>122.39999999999999</v>
      </c>
      <c r="I22">
        <v>899.47</v>
      </c>
      <c r="J22">
        <v>6184.5</v>
      </c>
      <c r="K22" s="1">
        <v>142610</v>
      </c>
      <c r="L22">
        <v>160.80000000000001</v>
      </c>
      <c r="M22" s="1">
        <v>1390</v>
      </c>
      <c r="N22">
        <v>4.8</v>
      </c>
      <c r="O22">
        <v>45.108599999999996</v>
      </c>
      <c r="Q22">
        <f t="shared" si="0"/>
        <v>-1.0099071933713757</v>
      </c>
      <c r="R22">
        <f t="shared" si="1"/>
        <v>-1.0503839389129559</v>
      </c>
      <c r="S22">
        <f t="shared" si="2"/>
        <v>-1.0067567109488063</v>
      </c>
      <c r="T22">
        <f t="shared" si="4"/>
        <v>-1.1572571224915675</v>
      </c>
      <c r="U22">
        <f t="shared" si="5"/>
        <v>-1.4272886917533141</v>
      </c>
      <c r="V22">
        <f t="shared" si="6"/>
        <v>-1.6636164721423328</v>
      </c>
      <c r="W22">
        <f t="shared" si="7"/>
        <v>-1.3428431731490196</v>
      </c>
      <c r="X22">
        <f t="shared" si="8"/>
        <v>5.5951864776116134E-2</v>
      </c>
      <c r="Y22">
        <f t="shared" si="9"/>
        <v>-0.67906586717246098</v>
      </c>
      <c r="Z22">
        <f t="shared" si="10"/>
        <v>0.41264305225004833</v>
      </c>
      <c r="AC22">
        <v>9.9351955497858607E-2</v>
      </c>
      <c r="AE22">
        <f t="shared" si="12"/>
        <v>6.5844004839952591E-2</v>
      </c>
      <c r="AF22">
        <f t="shared" si="13"/>
        <v>4.3354329733637006E-3</v>
      </c>
    </row>
    <row r="23" spans="1:32" x14ac:dyDescent="0.25">
      <c r="A23" t="s">
        <v>21</v>
      </c>
      <c r="B23" s="1">
        <v>1997</v>
      </c>
      <c r="C23" s="1">
        <v>10</v>
      </c>
      <c r="D23">
        <v>1.1970000000000001</v>
      </c>
      <c r="E23">
        <v>1.2310000000000001</v>
      </c>
      <c r="F23">
        <v>119.7</v>
      </c>
      <c r="G23">
        <v>19.8</v>
      </c>
      <c r="H23">
        <v>123.10000000000001</v>
      </c>
      <c r="I23">
        <v>947.28</v>
      </c>
      <c r="J23">
        <v>6215.6</v>
      </c>
      <c r="K23" s="1">
        <v>142856</v>
      </c>
      <c r="L23">
        <v>161.19999999999999</v>
      </c>
      <c r="M23" s="1">
        <v>1546</v>
      </c>
      <c r="N23">
        <v>4.9000000000000004</v>
      </c>
      <c r="O23">
        <v>44.543500000000002</v>
      </c>
      <c r="Q23">
        <f t="shared" si="0"/>
        <v>-1.0466563189173033</v>
      </c>
      <c r="R23">
        <f t="shared" si="1"/>
        <v>-1.0551837737031218</v>
      </c>
      <c r="S23">
        <f t="shared" si="2"/>
        <v>-0.99918866178955035</v>
      </c>
      <c r="T23">
        <f t="shared" si="4"/>
        <v>-0.95957071324103671</v>
      </c>
      <c r="U23">
        <f t="shared" si="5"/>
        <v>-1.4125689966527113</v>
      </c>
      <c r="V23">
        <f t="shared" si="6"/>
        <v>-1.6436210682203185</v>
      </c>
      <c r="W23">
        <f t="shared" si="7"/>
        <v>-1.3264797572889708</v>
      </c>
      <c r="X23">
        <f t="shared" si="8"/>
        <v>0.36961149114933051</v>
      </c>
      <c r="Y23">
        <f t="shared" si="9"/>
        <v>-0.62355287803098569</v>
      </c>
      <c r="Z23">
        <f t="shared" si="10"/>
        <v>0.34047928647738074</v>
      </c>
      <c r="AC23">
        <v>-2.54677060187136E-2</v>
      </c>
      <c r="AE23">
        <f t="shared" si="12"/>
        <v>3.4590144421335685E-2</v>
      </c>
      <c r="AF23">
        <f t="shared" si="13"/>
        <v>1.1964780910888601E-3</v>
      </c>
    </row>
    <row r="24" spans="1:32" x14ac:dyDescent="0.25">
      <c r="A24" t="s">
        <v>22</v>
      </c>
      <c r="B24" s="1">
        <v>1997</v>
      </c>
      <c r="C24" s="1">
        <v>11</v>
      </c>
      <c r="D24">
        <v>1.171</v>
      </c>
      <c r="E24">
        <v>1.1970000000000001</v>
      </c>
      <c r="F24">
        <v>117.10000000000001</v>
      </c>
      <c r="G24">
        <v>21.33</v>
      </c>
      <c r="H24">
        <v>119.7</v>
      </c>
      <c r="I24">
        <v>914.62</v>
      </c>
      <c r="J24">
        <v>6252.8</v>
      </c>
      <c r="K24" s="1">
        <v>142305</v>
      </c>
      <c r="L24">
        <v>161.6</v>
      </c>
      <c r="M24" s="1">
        <v>1520</v>
      </c>
      <c r="N24">
        <v>4.7</v>
      </c>
      <c r="O24">
        <v>44.984499999999997</v>
      </c>
      <c r="Q24">
        <f t="shared" si="0"/>
        <v>-1.0747585913936009</v>
      </c>
      <c r="R24">
        <f t="shared" si="1"/>
        <v>-1.006225458843431</v>
      </c>
      <c r="S24">
        <f t="shared" si="2"/>
        <v>-1.0359477577059353</v>
      </c>
      <c r="T24">
        <f t="shared" si="4"/>
        <v>-1.0946143887508115</v>
      </c>
      <c r="U24">
        <f t="shared" si="5"/>
        <v>-1.3949621587831802</v>
      </c>
      <c r="V24">
        <f t="shared" si="6"/>
        <v>-1.6884075217204397</v>
      </c>
      <c r="W24">
        <f t="shared" si="7"/>
        <v>-1.310116341428921</v>
      </c>
      <c r="X24">
        <f t="shared" si="8"/>
        <v>0.31733488675379479</v>
      </c>
      <c r="Y24">
        <f t="shared" si="9"/>
        <v>-0.73457885631393582</v>
      </c>
      <c r="Z24">
        <f t="shared" si="10"/>
        <v>0.39679537337482618</v>
      </c>
      <c r="AE24">
        <f t="shared" si="12"/>
        <v>4.2719170494916421E-2</v>
      </c>
      <c r="AF24">
        <f t="shared" si="13"/>
        <v>1.8249275277737377E-3</v>
      </c>
    </row>
    <row r="25" spans="1:32" x14ac:dyDescent="0.25">
      <c r="A25" t="s">
        <v>23</v>
      </c>
      <c r="B25" s="1">
        <v>1997</v>
      </c>
      <c r="C25" s="1">
        <v>12</v>
      </c>
      <c r="D25">
        <v>1.131</v>
      </c>
      <c r="E25">
        <v>1.171</v>
      </c>
      <c r="F25">
        <v>113.1</v>
      </c>
      <c r="G25">
        <v>20.190000000000001</v>
      </c>
      <c r="H25">
        <v>117.10000000000001</v>
      </c>
      <c r="I25">
        <v>955.4</v>
      </c>
      <c r="J25">
        <v>6292.5</v>
      </c>
      <c r="K25" s="1">
        <v>142539</v>
      </c>
      <c r="L25">
        <v>161.5</v>
      </c>
      <c r="M25" s="1">
        <v>1510</v>
      </c>
      <c r="N25">
        <v>4.5999999999999996</v>
      </c>
      <c r="O25">
        <v>43.335699999999996</v>
      </c>
      <c r="Q25">
        <f t="shared" si="0"/>
        <v>-1.117992856741751</v>
      </c>
      <c r="R25">
        <f t="shared" si="1"/>
        <v>-1.0427042032486908</v>
      </c>
      <c r="S25">
        <f t="shared" si="2"/>
        <v>-1.064057654583171</v>
      </c>
      <c r="T25">
        <f t="shared" si="4"/>
        <v>-0.92599586188955552</v>
      </c>
      <c r="U25">
        <f t="shared" si="5"/>
        <v>-1.3761720656804819</v>
      </c>
      <c r="V25">
        <f t="shared" si="6"/>
        <v>-1.6693875033555969</v>
      </c>
      <c r="W25">
        <f t="shared" si="7"/>
        <v>-1.3142071953939332</v>
      </c>
      <c r="X25">
        <f t="shared" si="8"/>
        <v>0.29722850044781951</v>
      </c>
      <c r="Y25">
        <f t="shared" si="9"/>
        <v>-0.79009184545541111</v>
      </c>
      <c r="Z25">
        <f t="shared" si="10"/>
        <v>0.18624216685212991</v>
      </c>
      <c r="AE25">
        <f t="shared" si="12"/>
        <v>1.1058903666707889E-2</v>
      </c>
      <c r="AF25">
        <f t="shared" si="13"/>
        <v>1.2229935030952518E-4</v>
      </c>
    </row>
    <row r="26" spans="1:32" x14ac:dyDescent="0.25">
      <c r="A26" t="s">
        <v>24</v>
      </c>
      <c r="B26" s="1">
        <v>1998</v>
      </c>
      <c r="C26" s="1">
        <v>1</v>
      </c>
      <c r="D26">
        <v>1.0860000000000001</v>
      </c>
      <c r="E26">
        <v>1.131</v>
      </c>
      <c r="F26">
        <v>108.60000000000001</v>
      </c>
      <c r="G26">
        <v>18.329999999999998</v>
      </c>
      <c r="H26">
        <v>113.1</v>
      </c>
      <c r="I26">
        <v>970.43</v>
      </c>
      <c r="J26">
        <v>6326.8</v>
      </c>
      <c r="K26" s="1">
        <v>142891</v>
      </c>
      <c r="L26">
        <v>161.30000000000001</v>
      </c>
      <c r="M26" s="1">
        <v>1566</v>
      </c>
      <c r="N26">
        <v>4.7</v>
      </c>
      <c r="O26">
        <v>45.668699999999994</v>
      </c>
      <c r="Q26">
        <f t="shared" si="0"/>
        <v>-1.1666314052584199</v>
      </c>
      <c r="R26">
        <f t="shared" si="1"/>
        <v>-1.1022221546467463</v>
      </c>
      <c r="S26">
        <f t="shared" si="2"/>
        <v>-1.1073036497789182</v>
      </c>
      <c r="T26">
        <f t="shared" si="4"/>
        <v>-0.86384930821803341</v>
      </c>
      <c r="U26">
        <f t="shared" si="5"/>
        <v>-1.3599378038814249</v>
      </c>
      <c r="V26">
        <f t="shared" si="6"/>
        <v>-1.6407761936785685</v>
      </c>
      <c r="W26">
        <f t="shared" si="7"/>
        <v>-1.3223889033239575</v>
      </c>
      <c r="X26">
        <f t="shared" si="8"/>
        <v>0.40982426376128106</v>
      </c>
      <c r="Y26">
        <f t="shared" si="9"/>
        <v>-0.73457885631393582</v>
      </c>
      <c r="Z26">
        <f t="shared" si="10"/>
        <v>0.48416831363612406</v>
      </c>
      <c r="AE26">
        <f t="shared" si="12"/>
        <v>-1.2214660541059793E-3</v>
      </c>
      <c r="AF26">
        <f t="shared" si="13"/>
        <v>1.4919793213332311E-6</v>
      </c>
    </row>
    <row r="27" spans="1:32" x14ac:dyDescent="0.25">
      <c r="A27" t="s">
        <v>25</v>
      </c>
      <c r="B27" s="1">
        <v>1998</v>
      </c>
      <c r="C27" s="1">
        <v>2</v>
      </c>
      <c r="D27">
        <v>1.0489999999999999</v>
      </c>
      <c r="E27">
        <v>1.0860000000000001</v>
      </c>
      <c r="F27">
        <v>104.89999999999999</v>
      </c>
      <c r="G27">
        <v>16.72</v>
      </c>
      <c r="H27">
        <v>108.60000000000001</v>
      </c>
      <c r="I27">
        <v>980.28</v>
      </c>
      <c r="J27">
        <v>6386.8</v>
      </c>
      <c r="K27" s="1">
        <v>142966</v>
      </c>
      <c r="L27">
        <v>161.6</v>
      </c>
      <c r="M27" s="1">
        <v>1525</v>
      </c>
      <c r="N27">
        <v>4.5999999999999996</v>
      </c>
      <c r="O27">
        <v>40.816000000000003</v>
      </c>
      <c r="Q27">
        <f t="shared" si="0"/>
        <v>-1.2066231007054589</v>
      </c>
      <c r="R27">
        <f t="shared" si="1"/>
        <v>-1.1537403813945255</v>
      </c>
      <c r="S27">
        <f t="shared" si="2"/>
        <v>-1.1559553943741334</v>
      </c>
      <c r="T27">
        <f t="shared" si="4"/>
        <v>-0.8231211942017661</v>
      </c>
      <c r="U27">
        <f t="shared" si="5"/>
        <v>-1.331539678285407</v>
      </c>
      <c r="V27">
        <f t="shared" si="6"/>
        <v>-1.6346800339462471</v>
      </c>
      <c r="W27">
        <f t="shared" si="7"/>
        <v>-1.310116341428921</v>
      </c>
      <c r="X27">
        <f t="shared" si="8"/>
        <v>0.32738807990678243</v>
      </c>
      <c r="Y27">
        <f t="shared" si="9"/>
        <v>-0.79009184545541111</v>
      </c>
      <c r="Z27">
        <f t="shared" si="10"/>
        <v>-0.13552573372722224</v>
      </c>
      <c r="AE27">
        <f t="shared" si="12"/>
        <v>-1.2708909092766042E-2</v>
      </c>
      <c r="AF27">
        <f t="shared" si="13"/>
        <v>1.6151637032819137E-4</v>
      </c>
    </row>
    <row r="28" spans="1:32" x14ac:dyDescent="0.25">
      <c r="A28" t="s">
        <v>26</v>
      </c>
      <c r="B28" s="1">
        <v>1998</v>
      </c>
      <c r="C28" s="1">
        <v>3</v>
      </c>
      <c r="D28">
        <v>1.0169999999999999</v>
      </c>
      <c r="E28">
        <v>1.0489999999999999</v>
      </c>
      <c r="F28">
        <v>101.69999999999999</v>
      </c>
      <c r="G28">
        <v>16.059999999999999</v>
      </c>
      <c r="H28">
        <v>104.89999999999999</v>
      </c>
      <c r="I28">
        <v>1049.3399999999999</v>
      </c>
      <c r="J28">
        <v>6424.3</v>
      </c>
      <c r="K28" s="1">
        <v>143002</v>
      </c>
      <c r="L28">
        <v>161.9</v>
      </c>
      <c r="M28" s="1">
        <v>1584</v>
      </c>
      <c r="N28">
        <v>4.5999999999999996</v>
      </c>
      <c r="O28">
        <v>43.0929</v>
      </c>
      <c r="Q28">
        <f t="shared" si="0"/>
        <v>-1.241210512983979</v>
      </c>
      <c r="R28">
        <f t="shared" si="1"/>
        <v>-1.1748596544712548</v>
      </c>
      <c r="S28">
        <f t="shared" si="2"/>
        <v>-1.1959579399301996</v>
      </c>
      <c r="T28">
        <f t="shared" si="4"/>
        <v>-0.53756956435776571</v>
      </c>
      <c r="U28">
        <f t="shared" si="5"/>
        <v>-1.3137908497878958</v>
      </c>
      <c r="V28">
        <f t="shared" si="6"/>
        <v>-1.6317538772747329</v>
      </c>
      <c r="W28">
        <f t="shared" si="7"/>
        <v>-1.2978437795338831</v>
      </c>
      <c r="X28">
        <f t="shared" si="8"/>
        <v>0.44601575911203661</v>
      </c>
      <c r="Y28">
        <f t="shared" si="9"/>
        <v>-0.79009184545541111</v>
      </c>
      <c r="Z28">
        <f t="shared" si="10"/>
        <v>0.15523639383920557</v>
      </c>
      <c r="AE28">
        <f t="shared" si="12"/>
        <v>-1.1340104158418631E-3</v>
      </c>
      <c r="AF28">
        <f t="shared" si="13"/>
        <v>1.2859796232378351E-6</v>
      </c>
    </row>
    <row r="29" spans="1:32" x14ac:dyDescent="0.25">
      <c r="A29" t="s">
        <v>27</v>
      </c>
      <c r="B29" s="1">
        <v>1998</v>
      </c>
      <c r="C29" s="1">
        <v>4</v>
      </c>
      <c r="D29">
        <v>1.03</v>
      </c>
      <c r="E29">
        <v>1.0169999999999999</v>
      </c>
      <c r="F29">
        <v>103</v>
      </c>
      <c r="G29">
        <v>15.12</v>
      </c>
      <c r="H29">
        <v>101.69999999999999</v>
      </c>
      <c r="I29">
        <v>1101.75</v>
      </c>
      <c r="J29">
        <v>6462.2</v>
      </c>
      <c r="K29" s="1">
        <v>143854</v>
      </c>
      <c r="L29">
        <v>162.19999999999999</v>
      </c>
      <c r="M29" s="1">
        <v>1567</v>
      </c>
      <c r="N29">
        <v>4.7</v>
      </c>
      <c r="O29">
        <v>44.454900000000002</v>
      </c>
      <c r="Q29">
        <f t="shared" si="0"/>
        <v>-1.2271593767458302</v>
      </c>
      <c r="R29">
        <f t="shared" si="1"/>
        <v>-1.2049386191562939</v>
      </c>
      <c r="S29">
        <f t="shared" si="2"/>
        <v>-1.2305547360867972</v>
      </c>
      <c r="T29">
        <f t="shared" si="4"/>
        <v>-0.32086291911994202</v>
      </c>
      <c r="U29">
        <f t="shared" si="5"/>
        <v>-1.2958527004530782</v>
      </c>
      <c r="V29">
        <f t="shared" si="6"/>
        <v>-1.5625015027155615</v>
      </c>
      <c r="W29">
        <f t="shared" si="7"/>
        <v>-1.2855712176388465</v>
      </c>
      <c r="X29">
        <f t="shared" si="8"/>
        <v>0.41183490239187859</v>
      </c>
      <c r="Y29">
        <f t="shared" si="9"/>
        <v>-0.73457885631393582</v>
      </c>
      <c r="Z29">
        <f t="shared" si="10"/>
        <v>0.3291649887469642</v>
      </c>
      <c r="AE29">
        <f t="shared" si="12"/>
        <v>3.1254145327996946E-2</v>
      </c>
      <c r="AF29">
        <f t="shared" si="13"/>
        <v>9.7682160018355336E-4</v>
      </c>
    </row>
    <row r="30" spans="1:32" x14ac:dyDescent="0.25">
      <c r="A30" t="s">
        <v>28</v>
      </c>
      <c r="B30" s="1">
        <v>1998</v>
      </c>
      <c r="C30" s="1">
        <v>5</v>
      </c>
      <c r="D30">
        <v>1.0640000000000001</v>
      </c>
      <c r="E30">
        <v>1.03</v>
      </c>
      <c r="F30">
        <v>106.4</v>
      </c>
      <c r="G30">
        <v>15.35</v>
      </c>
      <c r="H30">
        <v>103</v>
      </c>
      <c r="I30">
        <v>1111.75</v>
      </c>
      <c r="J30">
        <v>6491.5</v>
      </c>
      <c r="K30" s="1">
        <v>145485</v>
      </c>
      <c r="L30">
        <v>162.5</v>
      </c>
      <c r="M30" s="1">
        <v>1540</v>
      </c>
      <c r="N30">
        <v>4.3</v>
      </c>
      <c r="O30">
        <v>40.526300000000006</v>
      </c>
      <c r="Q30">
        <f t="shared" si="0"/>
        <v>-1.1904102511999024</v>
      </c>
      <c r="R30">
        <f t="shared" si="1"/>
        <v>-1.1975788724780396</v>
      </c>
      <c r="S30">
        <f t="shared" si="2"/>
        <v>-1.2164997876481793</v>
      </c>
      <c r="T30">
        <f t="shared" si="4"/>
        <v>-0.27951458001713281</v>
      </c>
      <c r="U30">
        <f t="shared" si="5"/>
        <v>-1.2819849491203561</v>
      </c>
      <c r="V30">
        <f t="shared" si="6"/>
        <v>-1.4299303490700119</v>
      </c>
      <c r="W30">
        <f t="shared" si="7"/>
        <v>-1.2732986557438088</v>
      </c>
      <c r="X30">
        <f t="shared" si="8"/>
        <v>0.35754765936574534</v>
      </c>
      <c r="Y30">
        <f t="shared" si="9"/>
        <v>-0.95663081287983609</v>
      </c>
      <c r="Z30">
        <f t="shared" si="10"/>
        <v>-0.17252067788638301</v>
      </c>
      <c r="AE30">
        <f t="shared" si="12"/>
        <v>4.3917104604660563E-2</v>
      </c>
      <c r="AF30">
        <f t="shared" si="13"/>
        <v>1.9287120768566981E-3</v>
      </c>
    </row>
    <row r="31" spans="1:32" x14ac:dyDescent="0.25">
      <c r="A31" t="s">
        <v>29</v>
      </c>
      <c r="B31" s="1">
        <v>1998</v>
      </c>
      <c r="C31" s="1">
        <v>6</v>
      </c>
      <c r="D31">
        <v>1.0640000000000001</v>
      </c>
      <c r="E31">
        <v>1.0640000000000001</v>
      </c>
      <c r="F31">
        <v>106.4</v>
      </c>
      <c r="G31">
        <v>14.91</v>
      </c>
      <c r="H31">
        <v>106.4</v>
      </c>
      <c r="I31">
        <v>1090.82</v>
      </c>
      <c r="J31">
        <v>6527</v>
      </c>
      <c r="K31" s="1">
        <v>145790</v>
      </c>
      <c r="L31">
        <v>162.80000000000001</v>
      </c>
      <c r="M31" s="1">
        <v>1536</v>
      </c>
      <c r="N31">
        <v>4.4000000000000004</v>
      </c>
      <c r="O31">
        <v>40.815599999999996</v>
      </c>
      <c r="Q31">
        <f t="shared" si="0"/>
        <v>-1.1904102511999024</v>
      </c>
      <c r="R31">
        <f t="shared" si="1"/>
        <v>-1.211658387862526</v>
      </c>
      <c r="S31">
        <f t="shared" si="2"/>
        <v>-1.1797406917317943</v>
      </c>
      <c r="T31">
        <f t="shared" si="4"/>
        <v>-0.36605665375931284</v>
      </c>
      <c r="U31">
        <f t="shared" si="5"/>
        <v>-1.2651827248093788</v>
      </c>
      <c r="V31">
        <f t="shared" si="6"/>
        <v>-1.4051392994919047</v>
      </c>
      <c r="W31">
        <f t="shared" si="7"/>
        <v>-1.261026093848771</v>
      </c>
      <c r="X31">
        <f t="shared" si="8"/>
        <v>0.34950510484335523</v>
      </c>
      <c r="Y31">
        <f t="shared" si="9"/>
        <v>-0.9011178237383608</v>
      </c>
      <c r="Z31">
        <f t="shared" si="10"/>
        <v>-0.13557681407815042</v>
      </c>
      <c r="AE31">
        <f t="shared" si="12"/>
        <v>1.2931212458878976E-2</v>
      </c>
      <c r="AF31">
        <f t="shared" si="13"/>
        <v>1.6721625565666685E-4</v>
      </c>
    </row>
    <row r="32" spans="1:32" x14ac:dyDescent="0.25">
      <c r="A32" t="s">
        <v>30</v>
      </c>
      <c r="B32" s="1">
        <v>1998</v>
      </c>
      <c r="C32" s="1">
        <v>7</v>
      </c>
      <c r="D32">
        <v>1.0549999999999999</v>
      </c>
      <c r="E32">
        <v>1.0640000000000001</v>
      </c>
      <c r="F32">
        <v>105.5</v>
      </c>
      <c r="G32">
        <v>13.72</v>
      </c>
      <c r="H32">
        <v>106.4</v>
      </c>
      <c r="I32">
        <v>1133.8399999999999</v>
      </c>
      <c r="J32">
        <v>6558.7</v>
      </c>
      <c r="K32" s="1">
        <v>146780</v>
      </c>
      <c r="L32">
        <v>163</v>
      </c>
      <c r="M32" s="1">
        <v>1641</v>
      </c>
      <c r="N32">
        <v>4.5</v>
      </c>
      <c r="O32">
        <v>41.647199999999998</v>
      </c>
      <c r="Q32">
        <f t="shared" si="0"/>
        <v>-1.2001379609032363</v>
      </c>
      <c r="R32">
        <f t="shared" si="1"/>
        <v>-1.2497370771978409</v>
      </c>
      <c r="S32">
        <f t="shared" si="2"/>
        <v>-1.1797406917317943</v>
      </c>
      <c r="T32">
        <f t="shared" si="4"/>
        <v>-0.18817609893902748</v>
      </c>
      <c r="U32">
        <f t="shared" si="5"/>
        <v>-1.2501790484528161</v>
      </c>
      <c r="V32">
        <f t="shared" si="6"/>
        <v>-1.3246699910252622</v>
      </c>
      <c r="W32">
        <f t="shared" si="7"/>
        <v>-1.2528443859187466</v>
      </c>
      <c r="X32">
        <f t="shared" si="8"/>
        <v>0.56062216105609564</v>
      </c>
      <c r="Y32">
        <f t="shared" si="9"/>
        <v>-0.84560483459688596</v>
      </c>
      <c r="Z32">
        <f t="shared" si="10"/>
        <v>-2.9380764500109176E-2</v>
      </c>
      <c r="AE32">
        <f t="shared" si="12"/>
        <v>6.5855085480855044E-3</v>
      </c>
      <c r="AF32">
        <f t="shared" si="13"/>
        <v>4.3368922836907249E-5</v>
      </c>
    </row>
    <row r="33" spans="1:32" x14ac:dyDescent="0.25">
      <c r="A33" t="s">
        <v>31</v>
      </c>
      <c r="B33" s="1">
        <v>1998</v>
      </c>
      <c r="C33" s="1">
        <v>8</v>
      </c>
      <c r="D33">
        <v>1.026</v>
      </c>
      <c r="E33">
        <v>1.0549999999999999</v>
      </c>
      <c r="F33">
        <v>102.60000000000001</v>
      </c>
      <c r="G33">
        <v>14.17</v>
      </c>
      <c r="H33">
        <v>105.5</v>
      </c>
      <c r="I33">
        <v>1120.67</v>
      </c>
      <c r="J33">
        <v>6586.4</v>
      </c>
      <c r="K33" s="1">
        <v>145480</v>
      </c>
      <c r="L33">
        <v>163.19999999999999</v>
      </c>
      <c r="M33" s="1">
        <v>1698</v>
      </c>
      <c r="N33">
        <v>4.5</v>
      </c>
      <c r="O33">
        <v>45.927599999999998</v>
      </c>
      <c r="Q33">
        <f t="shared" si="0"/>
        <v>-1.2314828032806451</v>
      </c>
      <c r="R33">
        <f t="shared" si="1"/>
        <v>-1.2353375728273437</v>
      </c>
      <c r="S33">
        <f t="shared" si="2"/>
        <v>-1.1894710406508375</v>
      </c>
      <c r="T33">
        <f t="shared" si="4"/>
        <v>-0.24263186153742664</v>
      </c>
      <c r="U33">
        <f t="shared" si="5"/>
        <v>-1.2370685804693213</v>
      </c>
      <c r="V33">
        <f t="shared" si="6"/>
        <v>-1.4303367597188332</v>
      </c>
      <c r="W33">
        <f t="shared" si="7"/>
        <v>-1.2446626779887222</v>
      </c>
      <c r="X33">
        <f t="shared" si="8"/>
        <v>0.67522856300015477</v>
      </c>
      <c r="Y33">
        <f t="shared" si="9"/>
        <v>-0.84560483459688596</v>
      </c>
      <c r="Z33">
        <f t="shared" si="10"/>
        <v>0.51723007077387695</v>
      </c>
      <c r="AE33">
        <f t="shared" si="12"/>
        <v>1.4842047896426031E-2</v>
      </c>
      <c r="AF33">
        <f t="shared" si="13"/>
        <v>2.2028638575980437E-4</v>
      </c>
    </row>
    <row r="34" spans="1:32" x14ac:dyDescent="0.25">
      <c r="A34" t="s">
        <v>32</v>
      </c>
      <c r="B34" s="1">
        <v>1998</v>
      </c>
      <c r="C34" s="1">
        <v>9</v>
      </c>
      <c r="D34">
        <v>1.0089999999999999</v>
      </c>
      <c r="E34">
        <v>1.026</v>
      </c>
      <c r="F34">
        <v>100.89999999999999</v>
      </c>
      <c r="G34">
        <v>13.47</v>
      </c>
      <c r="H34">
        <v>102.60000000000001</v>
      </c>
      <c r="I34">
        <v>957.28</v>
      </c>
      <c r="J34">
        <v>6616.9</v>
      </c>
      <c r="K34" s="1">
        <v>144683</v>
      </c>
      <c r="L34">
        <v>163.4</v>
      </c>
      <c r="M34" s="1">
        <v>1614</v>
      </c>
      <c r="N34">
        <v>4.5</v>
      </c>
      <c r="O34">
        <v>45.5229</v>
      </c>
      <c r="Q34">
        <f t="shared" si="0"/>
        <v>-1.249857366053609</v>
      </c>
      <c r="R34">
        <f t="shared" si="1"/>
        <v>-1.2577368018481172</v>
      </c>
      <c r="S34">
        <f t="shared" si="2"/>
        <v>-1.220824387167754</v>
      </c>
      <c r="T34">
        <f t="shared" si="4"/>
        <v>-0.91822237413822738</v>
      </c>
      <c r="U34">
        <f t="shared" si="5"/>
        <v>-1.2226328666246788</v>
      </c>
      <c r="V34">
        <f t="shared" si="6"/>
        <v>-1.4951186171409689</v>
      </c>
      <c r="W34">
        <f t="shared" si="7"/>
        <v>-1.2364809700586967</v>
      </c>
      <c r="X34">
        <f t="shared" si="8"/>
        <v>0.50633491802996244</v>
      </c>
      <c r="Y34">
        <f t="shared" si="9"/>
        <v>-0.84560483459688596</v>
      </c>
      <c r="Z34">
        <f t="shared" si="10"/>
        <v>0.46554952572309166</v>
      </c>
      <c r="AE34">
        <f t="shared" si="12"/>
        <v>3.1716060756085747E-2</v>
      </c>
      <c r="AF34">
        <f t="shared" si="13"/>
        <v>1.0059085098837225E-3</v>
      </c>
    </row>
    <row r="35" spans="1:32" x14ac:dyDescent="0.25">
      <c r="A35" t="s">
        <v>33</v>
      </c>
      <c r="B35" s="1">
        <v>1998</v>
      </c>
      <c r="C35" s="1">
        <v>10</v>
      </c>
      <c r="D35">
        <v>1.0189999999999999</v>
      </c>
      <c r="E35">
        <v>1.0089999999999999</v>
      </c>
      <c r="F35">
        <v>101.89999999999999</v>
      </c>
      <c r="G35">
        <v>15.03</v>
      </c>
      <c r="H35">
        <v>100.89999999999999</v>
      </c>
      <c r="I35">
        <v>1017.01</v>
      </c>
      <c r="J35">
        <v>6633.1</v>
      </c>
      <c r="K35" s="1">
        <v>145897</v>
      </c>
      <c r="L35">
        <v>163.6</v>
      </c>
      <c r="M35" s="1">
        <v>1582</v>
      </c>
      <c r="N35">
        <v>4.5999999999999996</v>
      </c>
      <c r="O35">
        <v>44.248800000000003</v>
      </c>
      <c r="Q35">
        <f t="shared" si="0"/>
        <v>-1.2390487997165716</v>
      </c>
      <c r="R35">
        <f t="shared" si="1"/>
        <v>-1.2078185200303933</v>
      </c>
      <c r="S35">
        <f t="shared" si="2"/>
        <v>-1.2392039351259467</v>
      </c>
      <c r="T35">
        <f t="shared" si="4"/>
        <v>-0.67124874467714768</v>
      </c>
      <c r="U35">
        <f t="shared" si="5"/>
        <v>-1.2149653727137537</v>
      </c>
      <c r="V35">
        <f t="shared" si="6"/>
        <v>-1.3964421116071262</v>
      </c>
      <c r="W35">
        <f t="shared" si="7"/>
        <v>-1.2282992621286724</v>
      </c>
      <c r="X35">
        <f t="shared" si="8"/>
        <v>0.44199448185084156</v>
      </c>
      <c r="Y35">
        <f t="shared" si="9"/>
        <v>-0.79009184545541111</v>
      </c>
      <c r="Z35">
        <f t="shared" si="10"/>
        <v>0.30284583793162728</v>
      </c>
      <c r="AE35">
        <f t="shared" si="12"/>
        <v>1.4859820503169318E-2</v>
      </c>
      <c r="AF35">
        <f t="shared" si="13"/>
        <v>2.2081426538641126E-4</v>
      </c>
    </row>
    <row r="36" spans="1:32" x14ac:dyDescent="0.25">
      <c r="A36" t="s">
        <v>34</v>
      </c>
      <c r="B36" s="1">
        <v>1998</v>
      </c>
      <c r="C36" s="1">
        <v>11</v>
      </c>
      <c r="D36">
        <v>0.995</v>
      </c>
      <c r="E36">
        <v>1.0189999999999999</v>
      </c>
      <c r="F36">
        <v>99.5</v>
      </c>
      <c r="G36">
        <v>14.46</v>
      </c>
      <c r="H36">
        <v>101.89999999999999</v>
      </c>
      <c r="I36">
        <v>1098.67</v>
      </c>
      <c r="J36">
        <v>6658.3</v>
      </c>
      <c r="K36" s="1">
        <v>147975</v>
      </c>
      <c r="L36">
        <v>164</v>
      </c>
      <c r="M36" s="1">
        <v>1715</v>
      </c>
      <c r="N36">
        <v>4.5</v>
      </c>
      <c r="O36">
        <v>44.1113</v>
      </c>
      <c r="Q36">
        <f t="shared" si="0"/>
        <v>-1.2649893589254613</v>
      </c>
      <c r="R36">
        <f t="shared" si="1"/>
        <v>-1.2260578922330232</v>
      </c>
      <c r="S36">
        <f t="shared" si="2"/>
        <v>-1.22839243632701</v>
      </c>
      <c r="T36">
        <f t="shared" si="4"/>
        <v>-0.33359820756360697</v>
      </c>
      <c r="U36">
        <f t="shared" si="5"/>
        <v>-1.2030381599634263</v>
      </c>
      <c r="V36">
        <f t="shared" si="6"/>
        <v>-1.2275378459569408</v>
      </c>
      <c r="W36">
        <f t="shared" si="7"/>
        <v>-1.2119358462686223</v>
      </c>
      <c r="X36">
        <f t="shared" si="8"/>
        <v>0.70940941972031279</v>
      </c>
      <c r="Y36">
        <f t="shared" si="9"/>
        <v>-0.84560483459688596</v>
      </c>
      <c r="Z36">
        <f t="shared" si="10"/>
        <v>0.28528696730033709</v>
      </c>
      <c r="AE36">
        <f t="shared" si="12"/>
        <v>-1.6840623915960341E-2</v>
      </c>
      <c r="AF36">
        <f t="shared" si="13"/>
        <v>2.836066138788154E-4</v>
      </c>
    </row>
    <row r="37" spans="1:32" x14ac:dyDescent="0.25">
      <c r="A37" t="s">
        <v>35</v>
      </c>
      <c r="B37" s="1">
        <v>1998</v>
      </c>
      <c r="C37" s="1">
        <v>12</v>
      </c>
      <c r="D37">
        <v>0.94499999999999995</v>
      </c>
      <c r="E37">
        <v>0.995</v>
      </c>
      <c r="F37">
        <v>94.5</v>
      </c>
      <c r="G37">
        <v>13</v>
      </c>
      <c r="H37">
        <v>99.5</v>
      </c>
      <c r="I37">
        <v>1163.6300000000001</v>
      </c>
      <c r="J37">
        <v>6685.7</v>
      </c>
      <c r="K37" s="1">
        <v>148877</v>
      </c>
      <c r="L37">
        <v>164</v>
      </c>
      <c r="M37" s="1">
        <v>1660</v>
      </c>
      <c r="N37">
        <v>4.4000000000000004</v>
      </c>
      <c r="O37">
        <v>42.966800000000006</v>
      </c>
      <c r="Q37">
        <f t="shared" si="0"/>
        <v>-1.3190321906106492</v>
      </c>
      <c r="R37">
        <f t="shared" si="1"/>
        <v>-1.2727762841906367</v>
      </c>
      <c r="S37">
        <f t="shared" si="2"/>
        <v>-1.2543400334444579</v>
      </c>
      <c r="T37">
        <f t="shared" si="4"/>
        <v>-6.4999396751757935E-2</v>
      </c>
      <c r="U37">
        <f t="shared" si="5"/>
        <v>-1.1900696826079118</v>
      </c>
      <c r="V37">
        <f t="shared" si="6"/>
        <v>-1.1542213649095554</v>
      </c>
      <c r="W37">
        <f t="shared" si="7"/>
        <v>-1.2119358462686223</v>
      </c>
      <c r="X37">
        <f t="shared" si="8"/>
        <v>0.59882429503744872</v>
      </c>
      <c r="Y37">
        <f t="shared" si="9"/>
        <v>-0.9011178237383608</v>
      </c>
      <c r="Z37">
        <f t="shared" si="10"/>
        <v>0.13913331320934708</v>
      </c>
      <c r="AE37">
        <f t="shared" si="12"/>
        <v>-6.4443488300379881E-2</v>
      </c>
      <c r="AF37">
        <f t="shared" si="13"/>
        <v>4.1529631843211989E-3</v>
      </c>
    </row>
    <row r="38" spans="1:32" x14ac:dyDescent="0.25">
      <c r="A38" t="s">
        <v>36</v>
      </c>
      <c r="B38" s="1">
        <v>1999</v>
      </c>
      <c r="C38" s="1">
        <v>1</v>
      </c>
      <c r="D38">
        <v>0.93899999999999995</v>
      </c>
      <c r="E38">
        <v>0.94499999999999995</v>
      </c>
      <c r="F38">
        <v>93.899999999999991</v>
      </c>
      <c r="G38">
        <v>11.35</v>
      </c>
      <c r="H38">
        <v>94.5</v>
      </c>
      <c r="I38">
        <v>1229.23</v>
      </c>
      <c r="J38">
        <v>6704.3</v>
      </c>
      <c r="K38" s="1">
        <v>149986</v>
      </c>
      <c r="L38">
        <v>163.9</v>
      </c>
      <c r="M38" s="1">
        <v>1792</v>
      </c>
      <c r="N38">
        <v>4.4000000000000004</v>
      </c>
      <c r="O38">
        <v>43.784999999999997</v>
      </c>
      <c r="Q38">
        <f t="shared" si="0"/>
        <v>-1.3255173304128716</v>
      </c>
      <c r="R38">
        <f t="shared" si="1"/>
        <v>-1.3255744668824601</v>
      </c>
      <c r="S38">
        <f t="shared" si="2"/>
        <v>-1.3083975274391419</v>
      </c>
      <c r="T38">
        <f t="shared" si="4"/>
        <v>0.20624570776267037</v>
      </c>
      <c r="U38">
        <f t="shared" si="5"/>
        <v>-1.1812662636731461</v>
      </c>
      <c r="V38">
        <f t="shared" si="6"/>
        <v>-1.0640794830009626</v>
      </c>
      <c r="W38">
        <f t="shared" si="7"/>
        <v>-1.2160267002336345</v>
      </c>
      <c r="X38">
        <f t="shared" si="8"/>
        <v>0.86422859427632248</v>
      </c>
      <c r="Y38">
        <f t="shared" si="9"/>
        <v>-0.9011178237383608</v>
      </c>
      <c r="Z38">
        <f t="shared" si="10"/>
        <v>0.24361817103131936</v>
      </c>
      <c r="AE38">
        <f t="shared" si="12"/>
        <v>-2.3360625590889986E-2</v>
      </c>
      <c r="AF38">
        <f t="shared" si="13"/>
        <v>5.4571882799774409E-4</v>
      </c>
    </row>
    <row r="39" spans="1:32" x14ac:dyDescent="0.25">
      <c r="A39" t="s">
        <v>37</v>
      </c>
      <c r="B39" s="1">
        <v>1999</v>
      </c>
      <c r="C39" s="1">
        <v>2</v>
      </c>
      <c r="D39">
        <v>0.92100000000000004</v>
      </c>
      <c r="E39">
        <v>0.93899999999999995</v>
      </c>
      <c r="F39">
        <v>92.100000000000009</v>
      </c>
      <c r="G39">
        <v>12.52</v>
      </c>
      <c r="H39">
        <v>93.899999999999991</v>
      </c>
      <c r="I39">
        <v>1279.6400000000001</v>
      </c>
      <c r="J39">
        <v>6742.4</v>
      </c>
      <c r="K39" s="1">
        <v>149903</v>
      </c>
      <c r="L39">
        <v>164.3</v>
      </c>
      <c r="M39" s="1">
        <v>1748</v>
      </c>
      <c r="N39">
        <v>4.3</v>
      </c>
      <c r="O39">
        <v>39.569300000000005</v>
      </c>
      <c r="Q39">
        <f t="shared" si="0"/>
        <v>-1.3449727498195392</v>
      </c>
      <c r="R39">
        <f t="shared" si="1"/>
        <v>-1.2881357555191673</v>
      </c>
      <c r="S39">
        <f t="shared" si="2"/>
        <v>-1.3148844267185038</v>
      </c>
      <c r="T39">
        <f t="shared" si="4"/>
        <v>0.41468268517993218</v>
      </c>
      <c r="U39">
        <f t="shared" si="5"/>
        <v>-1.1632334539196749</v>
      </c>
      <c r="V39">
        <f t="shared" si="6"/>
        <v>-1.0708258997713984</v>
      </c>
      <c r="W39">
        <f t="shared" si="7"/>
        <v>-1.1996632843735846</v>
      </c>
      <c r="X39">
        <f t="shared" si="8"/>
        <v>0.77576049453003115</v>
      </c>
      <c r="Y39">
        <f t="shared" si="9"/>
        <v>-0.95663081287983609</v>
      </c>
      <c r="Z39">
        <f t="shared" si="10"/>
        <v>-0.29473041748016049</v>
      </c>
      <c r="AE39">
        <f t="shared" si="12"/>
        <v>-5.9065845344491351E-2</v>
      </c>
      <c r="AF39">
        <f t="shared" si="13"/>
        <v>3.4887740862593708E-3</v>
      </c>
    </row>
    <row r="40" spans="1:32" x14ac:dyDescent="0.25">
      <c r="A40" t="s">
        <v>38</v>
      </c>
      <c r="B40" s="1">
        <v>1999</v>
      </c>
      <c r="C40" s="1">
        <v>3</v>
      </c>
      <c r="D40">
        <v>0.98199999999999998</v>
      </c>
      <c r="E40">
        <v>0.92100000000000004</v>
      </c>
      <c r="F40">
        <v>98.2</v>
      </c>
      <c r="G40">
        <v>12.01</v>
      </c>
      <c r="H40">
        <v>92.100000000000009</v>
      </c>
      <c r="I40">
        <v>1238.33</v>
      </c>
      <c r="J40">
        <v>6762.6</v>
      </c>
      <c r="K40" s="1">
        <v>151494</v>
      </c>
      <c r="L40">
        <v>164.5</v>
      </c>
      <c r="M40" s="1">
        <v>1670</v>
      </c>
      <c r="N40">
        <v>4.4000000000000004</v>
      </c>
      <c r="O40">
        <v>41.953099999999999</v>
      </c>
      <c r="Q40">
        <f t="shared" si="0"/>
        <v>-1.2790404951636103</v>
      </c>
      <c r="R40">
        <f t="shared" si="1"/>
        <v>-1.3044551938057307</v>
      </c>
      <c r="S40">
        <f t="shared" si="2"/>
        <v>-1.33434512455659</v>
      </c>
      <c r="T40">
        <f t="shared" si="4"/>
        <v>0.24387269634622644</v>
      </c>
      <c r="U40">
        <f t="shared" si="5"/>
        <v>-1.1536727516356819</v>
      </c>
      <c r="V40">
        <f t="shared" si="6"/>
        <v>-0.94150603131642008</v>
      </c>
      <c r="W40">
        <f t="shared" si="7"/>
        <v>-1.1914815764435602</v>
      </c>
      <c r="X40">
        <f t="shared" si="8"/>
        <v>0.61893068134342399</v>
      </c>
      <c r="Y40">
        <f t="shared" si="9"/>
        <v>-0.9011178237383608</v>
      </c>
      <c r="Z40">
        <f t="shared" si="10"/>
        <v>9.6829338716114544E-3</v>
      </c>
      <c r="AE40">
        <f t="shared" si="12"/>
        <v>3.6465933611356232E-3</v>
      </c>
      <c r="AF40">
        <f t="shared" si="13"/>
        <v>1.3297643141478401E-5</v>
      </c>
    </row>
    <row r="41" spans="1:32" x14ac:dyDescent="0.25">
      <c r="A41" t="s">
        <v>39</v>
      </c>
      <c r="B41" s="1">
        <v>1999</v>
      </c>
      <c r="C41" s="1">
        <v>4</v>
      </c>
      <c r="D41">
        <v>1.131</v>
      </c>
      <c r="E41">
        <v>0.98199999999999998</v>
      </c>
      <c r="F41">
        <v>113.1</v>
      </c>
      <c r="G41">
        <v>14.68</v>
      </c>
      <c r="H41">
        <v>98.2</v>
      </c>
      <c r="I41">
        <v>1286.3699999999999</v>
      </c>
      <c r="J41">
        <v>6775</v>
      </c>
      <c r="K41" s="1">
        <v>152098</v>
      </c>
      <c r="L41">
        <v>165</v>
      </c>
      <c r="M41" s="1">
        <v>1710</v>
      </c>
      <c r="N41">
        <v>4.2</v>
      </c>
      <c r="O41">
        <v>43.016100000000002</v>
      </c>
      <c r="Q41">
        <f t="shared" si="0"/>
        <v>-1.117992856741751</v>
      </c>
      <c r="R41">
        <f t="shared" si="1"/>
        <v>-1.21901813454078</v>
      </c>
      <c r="S41">
        <f t="shared" si="2"/>
        <v>-1.2683949818830758</v>
      </c>
      <c r="T41">
        <f t="shared" si="4"/>
        <v>0.44251011739612195</v>
      </c>
      <c r="U41">
        <f t="shared" si="5"/>
        <v>-1.1478038056791717</v>
      </c>
      <c r="V41">
        <f t="shared" si="6"/>
        <v>-0.89241162493879167</v>
      </c>
      <c r="W41">
        <f t="shared" si="7"/>
        <v>-1.171027306618498</v>
      </c>
      <c r="X41">
        <f t="shared" si="8"/>
        <v>0.6993562265673251</v>
      </c>
      <c r="Y41">
        <f t="shared" si="9"/>
        <v>-1.0121438020213109</v>
      </c>
      <c r="Z41">
        <f t="shared" si="10"/>
        <v>0.14542896646114714</v>
      </c>
      <c r="AE41">
        <f t="shared" si="12"/>
        <v>0.11491953046255469</v>
      </c>
      <c r="AF41">
        <f t="shared" si="13"/>
        <v>1.3206498481734037E-2</v>
      </c>
    </row>
    <row r="42" spans="1:32" x14ac:dyDescent="0.25">
      <c r="A42" t="s">
        <v>40</v>
      </c>
      <c r="B42" s="1">
        <v>1999</v>
      </c>
      <c r="C42" s="1">
        <v>5</v>
      </c>
      <c r="D42">
        <v>1.131</v>
      </c>
      <c r="E42">
        <v>1.131</v>
      </c>
      <c r="F42">
        <v>113.1</v>
      </c>
      <c r="G42">
        <v>17.309999999999999</v>
      </c>
      <c r="H42">
        <v>113.1</v>
      </c>
      <c r="I42">
        <v>1335.18</v>
      </c>
      <c r="J42">
        <v>6793.4</v>
      </c>
      <c r="K42" s="1">
        <v>152151</v>
      </c>
      <c r="L42">
        <v>166.2</v>
      </c>
      <c r="M42" s="1">
        <v>1553</v>
      </c>
      <c r="N42">
        <v>4.3</v>
      </c>
      <c r="O42">
        <v>44.648499999999999</v>
      </c>
      <c r="Q42">
        <f t="shared" si="0"/>
        <v>-1.117992856741751</v>
      </c>
      <c r="R42">
        <f t="shared" si="1"/>
        <v>-1.1348610312198735</v>
      </c>
      <c r="S42">
        <f t="shared" si="2"/>
        <v>-1.1073036497789182</v>
      </c>
      <c r="T42">
        <f t="shared" si="4"/>
        <v>0.64433136055693463</v>
      </c>
      <c r="U42">
        <f t="shared" si="5"/>
        <v>-1.1390950471630599</v>
      </c>
      <c r="V42">
        <f t="shared" si="6"/>
        <v>-0.88810367206128449</v>
      </c>
      <c r="W42">
        <f t="shared" si="7"/>
        <v>-1.1219370590383493</v>
      </c>
      <c r="X42">
        <f t="shared" si="8"/>
        <v>0.3836859615635132</v>
      </c>
      <c r="Y42">
        <f t="shared" si="9"/>
        <v>-0.95663081287983609</v>
      </c>
      <c r="Z42">
        <f t="shared" si="10"/>
        <v>0.35388787859581988</v>
      </c>
      <c r="AE42">
        <f t="shared" si="12"/>
        <v>-1.5166160772750114E-2</v>
      </c>
      <c r="AF42">
        <f t="shared" si="13"/>
        <v>2.3001243258490432E-4</v>
      </c>
    </row>
    <row r="43" spans="1:32" x14ac:dyDescent="0.25">
      <c r="A43" t="s">
        <v>41</v>
      </c>
      <c r="B43" s="1">
        <v>1999</v>
      </c>
      <c r="C43" s="1">
        <v>6</v>
      </c>
      <c r="D43">
        <v>1.1140000000000001</v>
      </c>
      <c r="E43">
        <v>1.131</v>
      </c>
      <c r="F43">
        <v>111.4</v>
      </c>
      <c r="G43">
        <v>17.72</v>
      </c>
      <c r="H43">
        <v>113.1</v>
      </c>
      <c r="I43">
        <v>1301.8399999999999</v>
      </c>
      <c r="J43">
        <v>6810.3</v>
      </c>
      <c r="K43" s="1">
        <v>153457</v>
      </c>
      <c r="L43">
        <v>166.2</v>
      </c>
      <c r="M43" s="1">
        <v>1611</v>
      </c>
      <c r="N43">
        <v>4.2</v>
      </c>
      <c r="O43">
        <v>44.1511</v>
      </c>
      <c r="Q43">
        <f t="shared" si="0"/>
        <v>-1.1363674195147146</v>
      </c>
      <c r="R43">
        <f t="shared" si="1"/>
        <v>-1.1217414827934205</v>
      </c>
      <c r="S43">
        <f t="shared" si="2"/>
        <v>-1.1073036497789182</v>
      </c>
      <c r="T43">
        <f t="shared" si="4"/>
        <v>0.506475997988168</v>
      </c>
      <c r="U43">
        <f t="shared" si="5"/>
        <v>-1.1310962417868478</v>
      </c>
      <c r="V43">
        <f t="shared" si="6"/>
        <v>-0.78194921058912759</v>
      </c>
      <c r="W43">
        <f t="shared" si="7"/>
        <v>-1.1219370590383493</v>
      </c>
      <c r="X43">
        <f t="shared" si="8"/>
        <v>0.50030300213816981</v>
      </c>
      <c r="Y43">
        <f t="shared" si="9"/>
        <v>-1.0121438020213109</v>
      </c>
      <c r="Z43">
        <f t="shared" si="10"/>
        <v>0.29036946221761223</v>
      </c>
      <c r="AE43">
        <f t="shared" si="12"/>
        <v>-4.4985668508450073E-2</v>
      </c>
      <c r="AF43">
        <f t="shared" si="13"/>
        <v>2.0237103711521565E-3</v>
      </c>
    </row>
    <row r="44" spans="1:32" x14ac:dyDescent="0.25">
      <c r="A44" t="s">
        <v>42</v>
      </c>
      <c r="B44" s="1">
        <v>1999</v>
      </c>
      <c r="C44" s="1">
        <v>7</v>
      </c>
      <c r="D44">
        <v>1.1579999999999999</v>
      </c>
      <c r="E44">
        <v>1.1140000000000001</v>
      </c>
      <c r="F44">
        <v>115.8</v>
      </c>
      <c r="G44">
        <v>17.920000000000002</v>
      </c>
      <c r="H44">
        <v>111.4</v>
      </c>
      <c r="I44">
        <v>1372.71</v>
      </c>
      <c r="J44">
        <v>6835</v>
      </c>
      <c r="K44" s="1">
        <v>153899</v>
      </c>
      <c r="L44">
        <v>166.2</v>
      </c>
      <c r="M44" s="1">
        <v>1559</v>
      </c>
      <c r="N44">
        <v>4.3</v>
      </c>
      <c r="O44">
        <v>44.890800000000006</v>
      </c>
      <c r="Q44">
        <f t="shared" si="0"/>
        <v>-1.0888097276317499</v>
      </c>
      <c r="R44">
        <f t="shared" si="1"/>
        <v>-1.1153417030731994</v>
      </c>
      <c r="S44">
        <f t="shared" si="2"/>
        <v>-1.1256831977371105</v>
      </c>
      <c r="T44">
        <f t="shared" si="4"/>
        <v>0.79951167720977767</v>
      </c>
      <c r="U44">
        <f t="shared" si="5"/>
        <v>-1.119405680083154</v>
      </c>
      <c r="V44">
        <f t="shared" si="6"/>
        <v>-0.74602250923331337</v>
      </c>
      <c r="W44">
        <f t="shared" si="7"/>
        <v>-1.1219370590383493</v>
      </c>
      <c r="X44">
        <f t="shared" si="8"/>
        <v>0.39574979334709837</v>
      </c>
      <c r="Y44">
        <f t="shared" si="9"/>
        <v>-0.95663081287983609</v>
      </c>
      <c r="Z44">
        <f t="shared" si="10"/>
        <v>0.38482980117008647</v>
      </c>
      <c r="AE44">
        <f t="shared" si="12"/>
        <v>-9.3309905466316279E-3</v>
      </c>
      <c r="AF44">
        <f t="shared" si="13"/>
        <v>8.7067384581328804E-5</v>
      </c>
    </row>
    <row r="45" spans="1:32" x14ac:dyDescent="0.25">
      <c r="A45" t="s">
        <v>43</v>
      </c>
      <c r="B45" s="1">
        <v>1999</v>
      </c>
      <c r="C45" s="1">
        <v>8</v>
      </c>
      <c r="D45">
        <v>1.2210000000000001</v>
      </c>
      <c r="E45">
        <v>1.1579999999999999</v>
      </c>
      <c r="F45">
        <v>122.10000000000001</v>
      </c>
      <c r="G45">
        <v>20.100000000000001</v>
      </c>
      <c r="H45">
        <v>115.8</v>
      </c>
      <c r="I45">
        <v>1328.72</v>
      </c>
      <c r="J45">
        <v>6860.7</v>
      </c>
      <c r="K45" s="1">
        <v>154434</v>
      </c>
      <c r="L45">
        <v>166.7</v>
      </c>
      <c r="M45" s="1">
        <v>1669</v>
      </c>
      <c r="N45">
        <v>4.3</v>
      </c>
      <c r="O45">
        <v>43.651600000000002</v>
      </c>
      <c r="Q45">
        <f t="shared" si="0"/>
        <v>-1.0207157597084131</v>
      </c>
      <c r="R45">
        <f t="shared" si="1"/>
        <v>-1.0455841041227902</v>
      </c>
      <c r="S45">
        <f t="shared" si="2"/>
        <v>-1.0781126030217889</v>
      </c>
      <c r="T45">
        <f t="shared" si="4"/>
        <v>0.61762033349651968</v>
      </c>
      <c r="U45">
        <f t="shared" si="5"/>
        <v>-1.107241816286193</v>
      </c>
      <c r="V45">
        <f t="shared" si="6"/>
        <v>-0.70253656980942059</v>
      </c>
      <c r="W45">
        <f t="shared" si="7"/>
        <v>-1.1014827892132872</v>
      </c>
      <c r="X45">
        <f t="shared" si="8"/>
        <v>0.61692004271282652</v>
      </c>
      <c r="Y45">
        <f t="shared" si="9"/>
        <v>-0.95663081287983609</v>
      </c>
      <c r="Z45">
        <f t="shared" si="10"/>
        <v>0.22658287399703592</v>
      </c>
      <c r="AE45">
        <f t="shared" si="12"/>
        <v>1.8302037702476431E-2</v>
      </c>
      <c r="AF45">
        <f t="shared" si="13"/>
        <v>3.3496458406286875E-4</v>
      </c>
    </row>
    <row r="46" spans="1:32" x14ac:dyDescent="0.25">
      <c r="A46" t="s">
        <v>44</v>
      </c>
      <c r="B46" s="1">
        <v>1999</v>
      </c>
      <c r="C46" s="1">
        <v>9</v>
      </c>
      <c r="D46">
        <v>1.256</v>
      </c>
      <c r="E46">
        <v>1.2210000000000001</v>
      </c>
      <c r="F46">
        <v>125.6</v>
      </c>
      <c r="G46">
        <v>21.28</v>
      </c>
      <c r="H46">
        <v>122.10000000000001</v>
      </c>
      <c r="I46">
        <v>1320.41</v>
      </c>
      <c r="J46">
        <v>6902.1</v>
      </c>
      <c r="K46" s="1">
        <v>155747</v>
      </c>
      <c r="L46">
        <v>167.1</v>
      </c>
      <c r="M46" s="1">
        <v>1648</v>
      </c>
      <c r="N46">
        <v>4.2</v>
      </c>
      <c r="O46">
        <v>43.323900000000002</v>
      </c>
      <c r="Q46">
        <f t="shared" si="0"/>
        <v>-0.98288577752878192</v>
      </c>
      <c r="R46">
        <f t="shared" si="1"/>
        <v>-1.0078254037734862</v>
      </c>
      <c r="S46">
        <f t="shared" si="2"/>
        <v>-1.0100001605884872</v>
      </c>
      <c r="T46">
        <f t="shared" si="4"/>
        <v>0.58325986370208538</v>
      </c>
      <c r="U46">
        <f t="shared" si="5"/>
        <v>-1.0876471096249405</v>
      </c>
      <c r="V46">
        <f t="shared" si="6"/>
        <v>-0.59581313342891373</v>
      </c>
      <c r="W46">
        <f t="shared" si="7"/>
        <v>-1.0851193733532372</v>
      </c>
      <c r="X46">
        <f t="shared" si="8"/>
        <v>0.57469663147027839</v>
      </c>
      <c r="Y46">
        <f t="shared" si="9"/>
        <v>-1.0121438020213109</v>
      </c>
      <c r="Z46">
        <f t="shared" si="10"/>
        <v>0.18473529649977274</v>
      </c>
      <c r="AE46">
        <f t="shared" si="12"/>
        <v>-1.6052687277483588E-2</v>
      </c>
      <c r="AF46">
        <f t="shared" si="13"/>
        <v>2.5768876882868345E-4</v>
      </c>
    </row>
    <row r="47" spans="1:32" x14ac:dyDescent="0.25">
      <c r="A47" t="s">
        <v>45</v>
      </c>
      <c r="B47" s="1">
        <v>1999</v>
      </c>
      <c r="C47" s="1">
        <v>10</v>
      </c>
      <c r="D47">
        <v>1.244</v>
      </c>
      <c r="E47">
        <v>1.256</v>
      </c>
      <c r="F47">
        <v>124.4</v>
      </c>
      <c r="G47">
        <v>23.8</v>
      </c>
      <c r="H47">
        <v>125.6</v>
      </c>
      <c r="I47">
        <v>1282.71</v>
      </c>
      <c r="J47">
        <v>6921.2</v>
      </c>
      <c r="K47" s="1">
        <v>155752</v>
      </c>
      <c r="L47">
        <v>167.9</v>
      </c>
      <c r="M47" s="1">
        <v>1635</v>
      </c>
      <c r="N47">
        <v>4.2</v>
      </c>
      <c r="O47">
        <v>41.855199999999996</v>
      </c>
      <c r="Q47">
        <f t="shared" si="0"/>
        <v>-0.995856057133227</v>
      </c>
      <c r="R47">
        <f t="shared" si="1"/>
        <v>-0.92718817929870123</v>
      </c>
      <c r="S47">
        <f t="shared" si="2"/>
        <v>-0.97215991479220853</v>
      </c>
      <c r="T47">
        <f t="shared" si="4"/>
        <v>0.42737662528449433</v>
      </c>
      <c r="U47">
        <f t="shared" si="5"/>
        <v>-1.0786070396435417</v>
      </c>
      <c r="V47">
        <f t="shared" si="6"/>
        <v>-0.59540672278009232</v>
      </c>
      <c r="W47">
        <f t="shared" si="7"/>
        <v>-1.0523925416331372</v>
      </c>
      <c r="X47">
        <f t="shared" si="8"/>
        <v>0.54855832927251047</v>
      </c>
      <c r="Y47">
        <f t="shared" si="9"/>
        <v>-1.0121438020213109</v>
      </c>
      <c r="Z47">
        <f t="shared" si="10"/>
        <v>-2.8189820178672743E-3</v>
      </c>
      <c r="AE47">
        <f t="shared" si="12"/>
        <v>-6.194483792299741E-2</v>
      </c>
      <c r="AF47">
        <f t="shared" si="13"/>
        <v>3.8371629453064181E-3</v>
      </c>
    </row>
    <row r="48" spans="1:32" x14ac:dyDescent="0.25">
      <c r="A48" t="s">
        <v>46</v>
      </c>
      <c r="B48" s="1">
        <v>1999</v>
      </c>
      <c r="C48" s="1">
        <v>11</v>
      </c>
      <c r="D48">
        <v>1.2509999999999999</v>
      </c>
      <c r="E48">
        <v>1.244</v>
      </c>
      <c r="F48">
        <v>125.1</v>
      </c>
      <c r="G48">
        <v>22.69</v>
      </c>
      <c r="H48">
        <v>124.4</v>
      </c>
      <c r="I48">
        <v>1362.93</v>
      </c>
      <c r="J48">
        <v>6975.5</v>
      </c>
      <c r="K48" s="1">
        <v>155756</v>
      </c>
      <c r="L48">
        <v>168.2</v>
      </c>
      <c r="M48" s="1">
        <v>1608</v>
      </c>
      <c r="N48">
        <v>4.0999999999999996</v>
      </c>
      <c r="O48">
        <v>42.625500000000002</v>
      </c>
      <c r="Q48">
        <f t="shared" si="0"/>
        <v>-0.98829006069730085</v>
      </c>
      <c r="R48">
        <f t="shared" si="1"/>
        <v>-0.96270695674592788</v>
      </c>
      <c r="S48">
        <f t="shared" si="2"/>
        <v>-0.98513371335093258</v>
      </c>
      <c r="T48">
        <f t="shared" si="4"/>
        <v>0.75907300156723023</v>
      </c>
      <c r="U48">
        <f t="shared" si="5"/>
        <v>-1.0529067359791455</v>
      </c>
      <c r="V48">
        <f t="shared" si="6"/>
        <v>-0.59508159426103513</v>
      </c>
      <c r="W48">
        <f t="shared" si="7"/>
        <v>-1.0401199797381007</v>
      </c>
      <c r="X48">
        <f t="shared" si="8"/>
        <v>0.49427108624637728</v>
      </c>
      <c r="Y48">
        <f t="shared" si="9"/>
        <v>-1.0676567911627861</v>
      </c>
      <c r="Z48">
        <f t="shared" si="10"/>
        <v>9.55490037805522E-2</v>
      </c>
      <c r="AE48">
        <f t="shared" si="12"/>
        <v>-3.8346337261184194E-2</v>
      </c>
      <c r="AF48">
        <f t="shared" si="13"/>
        <v>1.4704415813484833E-3</v>
      </c>
    </row>
    <row r="49" spans="1:32" x14ac:dyDescent="0.25">
      <c r="A49" t="s">
        <v>47</v>
      </c>
      <c r="B49" s="1">
        <v>1999</v>
      </c>
      <c r="C49" s="1">
        <v>12</v>
      </c>
      <c r="D49">
        <v>1.2729999999999999</v>
      </c>
      <c r="E49">
        <v>1.2509999999999999</v>
      </c>
      <c r="F49">
        <v>127.3</v>
      </c>
      <c r="G49">
        <v>25</v>
      </c>
      <c r="H49">
        <v>125.1</v>
      </c>
      <c r="I49">
        <v>1388.91</v>
      </c>
      <c r="J49">
        <v>7031.1</v>
      </c>
      <c r="K49" s="1">
        <v>157294</v>
      </c>
      <c r="L49">
        <v>168.3</v>
      </c>
      <c r="M49" s="1">
        <v>1648</v>
      </c>
      <c r="N49">
        <v>4.0999999999999996</v>
      </c>
      <c r="O49">
        <v>41.637900000000002</v>
      </c>
      <c r="Q49">
        <f t="shared" si="0"/>
        <v>-0.96451121475581825</v>
      </c>
      <c r="R49">
        <f t="shared" si="1"/>
        <v>-0.88878950097737508</v>
      </c>
      <c r="S49">
        <f t="shared" si="2"/>
        <v>-0.97756566419167701</v>
      </c>
      <c r="T49">
        <f t="shared" si="4"/>
        <v>0.86649598655632876</v>
      </c>
      <c r="U49">
        <f t="shared" si="5"/>
        <v>-1.0265911395935021</v>
      </c>
      <c r="V49">
        <f t="shared" si="6"/>
        <v>-0.47006967868356397</v>
      </c>
      <c r="W49">
        <f t="shared" si="7"/>
        <v>-1.0360291257730874</v>
      </c>
      <c r="X49">
        <f t="shared" si="8"/>
        <v>0.57469663147027839</v>
      </c>
      <c r="Y49">
        <f t="shared" si="9"/>
        <v>-1.0676567911627861</v>
      </c>
      <c r="Z49">
        <f t="shared" si="10"/>
        <v>-3.0568382659170463E-2</v>
      </c>
      <c r="AE49">
        <f t="shared" si="12"/>
        <v>-6.924953218928985E-2</v>
      </c>
      <c r="AF49">
        <f t="shared" si="13"/>
        <v>4.795497708435491E-3</v>
      </c>
    </row>
    <row r="50" spans="1:32" x14ac:dyDescent="0.25">
      <c r="A50" t="s">
        <v>48</v>
      </c>
      <c r="B50" s="1">
        <v>2000</v>
      </c>
      <c r="C50" s="1">
        <v>1</v>
      </c>
      <c r="D50">
        <v>1.2889999999999999</v>
      </c>
      <c r="E50">
        <v>1.2729999999999999</v>
      </c>
      <c r="F50">
        <v>128.9</v>
      </c>
      <c r="G50">
        <v>26.1</v>
      </c>
      <c r="H50">
        <v>127.3</v>
      </c>
      <c r="I50">
        <v>1469.25</v>
      </c>
      <c r="J50">
        <v>7106.1</v>
      </c>
      <c r="K50" s="1">
        <v>159879</v>
      </c>
      <c r="L50">
        <v>168.3</v>
      </c>
      <c r="M50" s="1">
        <v>1708</v>
      </c>
      <c r="N50">
        <v>4</v>
      </c>
      <c r="O50">
        <v>44.316400000000002</v>
      </c>
      <c r="Q50">
        <f t="shared" si="0"/>
        <v>-0.94721750861655818</v>
      </c>
      <c r="R50">
        <f t="shared" si="1"/>
        <v>-0.85359071251615937</v>
      </c>
      <c r="S50">
        <f t="shared" si="2"/>
        <v>-0.95378036683401612</v>
      </c>
      <c r="T50">
        <f t="shared" si="4"/>
        <v>1.1986885429082981</v>
      </c>
      <c r="U50">
        <f t="shared" si="5"/>
        <v>-0.99109348259847985</v>
      </c>
      <c r="V50">
        <f t="shared" si="6"/>
        <v>-0.25995537324288592</v>
      </c>
      <c r="W50">
        <f t="shared" si="7"/>
        <v>-1.0360291257730874</v>
      </c>
      <c r="X50">
        <f t="shared" si="8"/>
        <v>0.69533494930613005</v>
      </c>
      <c r="Y50">
        <f t="shared" si="9"/>
        <v>-1.1231697803042611</v>
      </c>
      <c r="Z50">
        <f t="shared" si="10"/>
        <v>0.31147841723835584</v>
      </c>
      <c r="AE50">
        <f t="shared" si="12"/>
        <v>-0.11254401630038779</v>
      </c>
      <c r="AF50">
        <f t="shared" si="13"/>
        <v>1.2666155605021953E-2</v>
      </c>
    </row>
    <row r="51" spans="1:32" x14ac:dyDescent="0.25">
      <c r="A51" t="s">
        <v>49</v>
      </c>
      <c r="B51" s="1">
        <v>2000</v>
      </c>
      <c r="C51" s="1">
        <v>2</v>
      </c>
      <c r="D51">
        <v>1.377</v>
      </c>
      <c r="E51">
        <v>1.2889999999999999</v>
      </c>
      <c r="F51">
        <v>137.69999999999999</v>
      </c>
      <c r="G51">
        <v>27.26</v>
      </c>
      <c r="H51">
        <v>128.9</v>
      </c>
      <c r="I51">
        <v>1394.46</v>
      </c>
      <c r="J51">
        <v>7186.2</v>
      </c>
      <c r="K51" s="1">
        <v>158353</v>
      </c>
      <c r="L51">
        <v>168.8</v>
      </c>
      <c r="M51" s="1">
        <v>1636</v>
      </c>
      <c r="N51">
        <v>4</v>
      </c>
      <c r="O51">
        <v>38.697099999999999</v>
      </c>
      <c r="Q51">
        <f t="shared" si="0"/>
        <v>-0.85210212485062786</v>
      </c>
      <c r="R51">
        <f t="shared" si="1"/>
        <v>-0.81647199013887739</v>
      </c>
      <c r="S51">
        <f t="shared" si="2"/>
        <v>-0.93648196875571732</v>
      </c>
      <c r="T51">
        <f t="shared" si="4"/>
        <v>0.8894443147583877</v>
      </c>
      <c r="U51">
        <f t="shared" si="5"/>
        <v>-0.95318198492779627</v>
      </c>
      <c r="V51">
        <f t="shared" si="6"/>
        <v>-0.38399190326318561</v>
      </c>
      <c r="W51">
        <f t="shared" si="7"/>
        <v>-1.0155748559480251</v>
      </c>
      <c r="X51">
        <f t="shared" si="8"/>
        <v>0.55056896790310805</v>
      </c>
      <c r="Y51">
        <f t="shared" si="9"/>
        <v>-1.1231697803042611</v>
      </c>
      <c r="Z51">
        <f t="shared" si="10"/>
        <v>-0.40611112267733229</v>
      </c>
      <c r="AE51">
        <f t="shared" si="12"/>
        <v>-4.8734320764589265E-2</v>
      </c>
      <c r="AF51">
        <f t="shared" si="13"/>
        <v>2.3750340203858764E-3</v>
      </c>
    </row>
    <row r="52" spans="1:32" x14ac:dyDescent="0.25">
      <c r="A52" t="s">
        <v>50</v>
      </c>
      <c r="B52" s="1">
        <v>2000</v>
      </c>
      <c r="C52" s="1">
        <v>3</v>
      </c>
      <c r="D52">
        <v>1.516</v>
      </c>
      <c r="E52">
        <v>1.377</v>
      </c>
      <c r="F52">
        <v>151.6</v>
      </c>
      <c r="G52">
        <v>29.37</v>
      </c>
      <c r="H52">
        <v>137.69999999999999</v>
      </c>
      <c r="I52">
        <v>1366.42</v>
      </c>
      <c r="J52">
        <v>7236.8</v>
      </c>
      <c r="K52" s="1">
        <v>160012</v>
      </c>
      <c r="L52">
        <v>169.8</v>
      </c>
      <c r="M52" s="1">
        <v>1737</v>
      </c>
      <c r="N52">
        <v>4.0999999999999996</v>
      </c>
      <c r="O52">
        <v>42.768099999999997</v>
      </c>
      <c r="Q52">
        <f t="shared" si="0"/>
        <v>-0.70186305276580618</v>
      </c>
      <c r="R52">
        <f t="shared" si="1"/>
        <v>-0.74895431409054558</v>
      </c>
      <c r="S52">
        <f t="shared" si="2"/>
        <v>-0.84134077932507367</v>
      </c>
      <c r="T52">
        <f t="shared" si="4"/>
        <v>0.77350357191411079</v>
      </c>
      <c r="U52">
        <f t="shared" si="5"/>
        <v>-0.92923289900848771</v>
      </c>
      <c r="V52">
        <f t="shared" si="6"/>
        <v>-0.24914484998423592</v>
      </c>
      <c r="W52">
        <f t="shared" si="7"/>
        <v>-0.97466631629790079</v>
      </c>
      <c r="X52">
        <f t="shared" si="8"/>
        <v>0.7536434695934584</v>
      </c>
      <c r="Y52">
        <f t="shared" si="9"/>
        <v>-1.0676567911627861</v>
      </c>
      <c r="Z52">
        <f t="shared" si="10"/>
        <v>0.11375914888616556</v>
      </c>
      <c r="AE52">
        <f t="shared" si="12"/>
        <v>3.2148597450666561E-2</v>
      </c>
      <c r="AF52">
        <f t="shared" si="13"/>
        <v>1.0335323180450044E-3</v>
      </c>
    </row>
    <row r="53" spans="1:32" x14ac:dyDescent="0.25">
      <c r="A53" t="s">
        <v>51</v>
      </c>
      <c r="B53" s="1">
        <v>2000</v>
      </c>
      <c r="C53" s="1">
        <v>4</v>
      </c>
      <c r="D53">
        <v>1.4650000000000001</v>
      </c>
      <c r="E53">
        <v>1.516</v>
      </c>
      <c r="F53">
        <v>146.5</v>
      </c>
      <c r="G53">
        <v>29.84</v>
      </c>
      <c r="H53">
        <v>151.6</v>
      </c>
      <c r="I53">
        <v>1498.58</v>
      </c>
      <c r="J53">
        <v>7285.9</v>
      </c>
      <c r="K53" s="1">
        <v>160944</v>
      </c>
      <c r="L53">
        <v>171.2</v>
      </c>
      <c r="M53" s="1">
        <v>1604</v>
      </c>
      <c r="N53">
        <v>4</v>
      </c>
      <c r="O53">
        <v>45.486599999999996</v>
      </c>
      <c r="Q53">
        <f t="shared" si="0"/>
        <v>-0.75698674108469743</v>
      </c>
      <c r="R53">
        <f t="shared" si="1"/>
        <v>-0.73391483174802619</v>
      </c>
      <c r="S53">
        <f t="shared" si="2"/>
        <v>-0.69106094601985268</v>
      </c>
      <c r="T53">
        <f t="shared" si="4"/>
        <v>1.3199632214968373</v>
      </c>
      <c r="U53">
        <f t="shared" si="5"/>
        <v>-0.90599376622908001</v>
      </c>
      <c r="V53">
        <f t="shared" si="6"/>
        <v>-0.17338990504392182</v>
      </c>
      <c r="W53">
        <f t="shared" si="7"/>
        <v>-0.91739436078772774</v>
      </c>
      <c r="X53">
        <f t="shared" si="8"/>
        <v>0.48622853172398717</v>
      </c>
      <c r="Y53">
        <f t="shared" si="9"/>
        <v>-1.1231697803042611</v>
      </c>
      <c r="Z53">
        <f t="shared" si="10"/>
        <v>0.46091398387643062</v>
      </c>
      <c r="AE53">
        <f t="shared" si="12"/>
        <v>-0.12544870803177208</v>
      </c>
      <c r="AF53">
        <f t="shared" si="13"/>
        <v>1.5737378346840795E-2</v>
      </c>
    </row>
    <row r="54" spans="1:32" x14ac:dyDescent="0.25">
      <c r="A54" t="s">
        <v>52</v>
      </c>
      <c r="B54" s="1">
        <v>2000</v>
      </c>
      <c r="C54" s="1">
        <v>5</v>
      </c>
      <c r="D54">
        <v>1.4870000000000001</v>
      </c>
      <c r="E54">
        <v>1.4650000000000001</v>
      </c>
      <c r="F54">
        <v>148.70000000000002</v>
      </c>
      <c r="G54">
        <v>25.72</v>
      </c>
      <c r="H54">
        <v>146.5</v>
      </c>
      <c r="I54">
        <v>1452.43</v>
      </c>
      <c r="J54">
        <v>7309.2</v>
      </c>
      <c r="K54" s="1">
        <v>158575</v>
      </c>
      <c r="L54">
        <v>171.3</v>
      </c>
      <c r="M54" s="1">
        <v>1626</v>
      </c>
      <c r="N54">
        <v>3.8</v>
      </c>
      <c r="O54">
        <v>42.873100000000001</v>
      </c>
      <c r="Q54">
        <f t="shared" si="0"/>
        <v>-0.73320789514321494</v>
      </c>
      <c r="R54">
        <f t="shared" si="1"/>
        <v>-0.86575029398457937</v>
      </c>
      <c r="S54">
        <f t="shared" si="2"/>
        <v>-0.74619958989443003</v>
      </c>
      <c r="T54">
        <f t="shared" si="4"/>
        <v>1.1291406365373731</v>
      </c>
      <c r="U54">
        <f t="shared" si="5"/>
        <v>-0.89496582745595976</v>
      </c>
      <c r="V54">
        <f t="shared" si="6"/>
        <v>-0.36594727045551423</v>
      </c>
      <c r="W54">
        <f t="shared" si="7"/>
        <v>-0.91330350682271433</v>
      </c>
      <c r="X54">
        <f t="shared" si="8"/>
        <v>0.53046258159713278</v>
      </c>
      <c r="Y54">
        <f t="shared" si="9"/>
        <v>-1.2341957585872112</v>
      </c>
      <c r="Z54">
        <f t="shared" si="10"/>
        <v>0.12716774100460559</v>
      </c>
      <c r="AE54">
        <f t="shared" si="12"/>
        <v>7.7695904840731425E-3</v>
      </c>
      <c r="AF54">
        <f t="shared" si="13"/>
        <v>6.0366536290199929E-5</v>
      </c>
    </row>
    <row r="55" spans="1:32" x14ac:dyDescent="0.25">
      <c r="A55" t="s">
        <v>53</v>
      </c>
      <c r="B55" s="1">
        <v>2000</v>
      </c>
      <c r="C55" s="1">
        <v>6</v>
      </c>
      <c r="D55">
        <v>1.633</v>
      </c>
      <c r="E55">
        <v>1.4870000000000001</v>
      </c>
      <c r="F55">
        <v>163.30000000000001</v>
      </c>
      <c r="G55">
        <v>28.79</v>
      </c>
      <c r="H55">
        <v>148.70000000000002</v>
      </c>
      <c r="I55">
        <v>1420.6</v>
      </c>
      <c r="J55">
        <v>7342.2</v>
      </c>
      <c r="K55" s="1">
        <v>158539</v>
      </c>
      <c r="L55">
        <v>171.5</v>
      </c>
      <c r="M55" s="1">
        <v>1575</v>
      </c>
      <c r="N55">
        <v>4</v>
      </c>
      <c r="O55">
        <v>44.622099999999996</v>
      </c>
      <c r="Q55">
        <f t="shared" si="0"/>
        <v>-0.575402826622467</v>
      </c>
      <c r="R55">
        <f t="shared" si="1"/>
        <v>-0.76751367527918668</v>
      </c>
      <c r="S55">
        <f t="shared" si="2"/>
        <v>-0.72241429253676914</v>
      </c>
      <c r="T55">
        <f t="shared" si="4"/>
        <v>0.99752887317313066</v>
      </c>
      <c r="U55">
        <f t="shared" si="5"/>
        <v>-0.87934685837814985</v>
      </c>
      <c r="V55">
        <f t="shared" si="6"/>
        <v>-0.36887342712702853</v>
      </c>
      <c r="W55">
        <f t="shared" si="7"/>
        <v>-0.90512179889268995</v>
      </c>
      <c r="X55">
        <f t="shared" si="8"/>
        <v>0.42792001143665881</v>
      </c>
      <c r="Y55">
        <f t="shared" si="9"/>
        <v>-1.1231697803042611</v>
      </c>
      <c r="Z55">
        <f t="shared" si="10"/>
        <v>0.3505165754346119</v>
      </c>
      <c r="AE55">
        <f t="shared" si="12"/>
        <v>0.11076916921267256</v>
      </c>
      <c r="AF55">
        <f t="shared" si="13"/>
        <v>1.2269808848065687E-2</v>
      </c>
    </row>
    <row r="56" spans="1:32" x14ac:dyDescent="0.25">
      <c r="A56" t="s">
        <v>54</v>
      </c>
      <c r="B56" s="1">
        <v>2000</v>
      </c>
      <c r="C56" s="1">
        <v>7</v>
      </c>
      <c r="D56">
        <v>1.5509999999999999</v>
      </c>
      <c r="E56">
        <v>1.633</v>
      </c>
      <c r="F56">
        <v>155.1</v>
      </c>
      <c r="G56">
        <v>31.82</v>
      </c>
      <c r="H56">
        <v>163.30000000000001</v>
      </c>
      <c r="I56">
        <v>1454.6</v>
      </c>
      <c r="J56">
        <v>7383.3</v>
      </c>
      <c r="K56" s="1">
        <v>158792</v>
      </c>
      <c r="L56">
        <v>172.4</v>
      </c>
      <c r="M56" s="1">
        <v>1559</v>
      </c>
      <c r="N56">
        <v>4</v>
      </c>
      <c r="O56">
        <v>47.451099999999997</v>
      </c>
      <c r="Q56">
        <f t="shared" si="0"/>
        <v>-0.66403307058617489</v>
      </c>
      <c r="R56">
        <f t="shared" si="1"/>
        <v>-0.67055701251783806</v>
      </c>
      <c r="S56">
        <f t="shared" si="2"/>
        <v>-0.56456641007229247</v>
      </c>
      <c r="T56">
        <f t="shared" si="4"/>
        <v>1.1381132261226821</v>
      </c>
      <c r="U56">
        <f t="shared" si="5"/>
        <v>-0.85989414234487749</v>
      </c>
      <c r="V56">
        <f t="shared" si="6"/>
        <v>-0.34830904829666426</v>
      </c>
      <c r="W56">
        <f t="shared" si="7"/>
        <v>-0.86830411320757783</v>
      </c>
      <c r="X56">
        <f t="shared" si="8"/>
        <v>0.39574979334709837</v>
      </c>
      <c r="Y56">
        <f t="shared" si="9"/>
        <v>-1.1231697803042611</v>
      </c>
      <c r="Z56">
        <f t="shared" si="10"/>
        <v>0.71178235736856832</v>
      </c>
      <c r="AE56">
        <f t="shared" si="12"/>
        <v>-0.10098638828079853</v>
      </c>
      <c r="AF56">
        <f t="shared" si="13"/>
        <v>1.0198250618000204E-2</v>
      </c>
    </row>
    <row r="57" spans="1:32" x14ac:dyDescent="0.25">
      <c r="A57" t="s">
        <v>55</v>
      </c>
      <c r="B57" s="1">
        <v>2000</v>
      </c>
      <c r="C57" s="1">
        <v>8</v>
      </c>
      <c r="D57">
        <v>1.4650000000000001</v>
      </c>
      <c r="E57">
        <v>1.5509999999999999</v>
      </c>
      <c r="F57">
        <v>146.5</v>
      </c>
      <c r="G57">
        <v>29.7</v>
      </c>
      <c r="H57">
        <v>155.1</v>
      </c>
      <c r="I57">
        <v>1430.83</v>
      </c>
      <c r="J57">
        <v>7440.1</v>
      </c>
      <c r="K57" s="1">
        <v>157868</v>
      </c>
      <c r="L57">
        <v>172.8</v>
      </c>
      <c r="M57" s="1">
        <v>1463</v>
      </c>
      <c r="N57">
        <v>4</v>
      </c>
      <c r="O57">
        <v>46.511600000000001</v>
      </c>
      <c r="Q57">
        <f t="shared" si="0"/>
        <v>-0.75698674108469743</v>
      </c>
      <c r="R57">
        <f t="shared" si="1"/>
        <v>-0.73839467755218091</v>
      </c>
      <c r="S57">
        <f t="shared" si="2"/>
        <v>-0.65322070022357404</v>
      </c>
      <c r="T57">
        <f t="shared" si="4"/>
        <v>1.0398282240753045</v>
      </c>
      <c r="U57">
        <f t="shared" si="5"/>
        <v>-0.83301058344731382</v>
      </c>
      <c r="V57">
        <f t="shared" si="6"/>
        <v>-0.42341373619886413</v>
      </c>
      <c r="W57">
        <f t="shared" si="7"/>
        <v>-0.85194069734752786</v>
      </c>
      <c r="X57">
        <f t="shared" si="8"/>
        <v>0.20272848480973568</v>
      </c>
      <c r="Y57">
        <f t="shared" si="9"/>
        <v>-1.1231697803042611</v>
      </c>
      <c r="Z57">
        <f t="shared" si="10"/>
        <v>0.59180738312786474</v>
      </c>
      <c r="AE57">
        <f t="shared" si="12"/>
        <v>-0.11209938201463839</v>
      </c>
      <c r="AF57">
        <f t="shared" si="13"/>
        <v>1.2566271448063831E-2</v>
      </c>
    </row>
    <row r="58" spans="1:32" x14ac:dyDescent="0.25">
      <c r="A58" t="s">
        <v>56</v>
      </c>
      <c r="B58" s="1">
        <v>2000</v>
      </c>
      <c r="C58" s="1">
        <v>9</v>
      </c>
      <c r="D58">
        <v>1.55</v>
      </c>
      <c r="E58">
        <v>1.4650000000000001</v>
      </c>
      <c r="F58">
        <v>155</v>
      </c>
      <c r="G58">
        <v>31.26</v>
      </c>
      <c r="H58">
        <v>146.5</v>
      </c>
      <c r="I58">
        <v>1517.68</v>
      </c>
      <c r="J58">
        <v>7479</v>
      </c>
      <c r="K58" s="1">
        <v>158045</v>
      </c>
      <c r="L58">
        <v>172.8</v>
      </c>
      <c r="M58" s="1">
        <v>1541</v>
      </c>
      <c r="N58">
        <v>4.0999999999999996</v>
      </c>
      <c r="O58">
        <v>47.2575</v>
      </c>
      <c r="Q58">
        <f t="shared" si="0"/>
        <v>-0.6651139272198785</v>
      </c>
      <c r="R58">
        <f t="shared" si="1"/>
        <v>-0.68847639573445685</v>
      </c>
      <c r="S58">
        <f t="shared" si="2"/>
        <v>-0.74619958989443003</v>
      </c>
      <c r="T58">
        <f t="shared" si="4"/>
        <v>1.3989385491832034</v>
      </c>
      <c r="U58">
        <f t="shared" si="5"/>
        <v>-0.81459913201922918</v>
      </c>
      <c r="V58">
        <f t="shared" si="6"/>
        <v>-0.40902679923058555</v>
      </c>
      <c r="W58">
        <f t="shared" si="7"/>
        <v>-0.85194069734752786</v>
      </c>
      <c r="X58">
        <f t="shared" si="8"/>
        <v>0.35955829799634287</v>
      </c>
      <c r="Y58">
        <f t="shared" si="9"/>
        <v>-1.0676567911627861</v>
      </c>
      <c r="Z58">
        <f t="shared" si="10"/>
        <v>0.6870594675197127</v>
      </c>
      <c r="AE58">
        <f t="shared" si="12"/>
        <v>2.6103921430575393E-2</v>
      </c>
      <c r="AF58">
        <f t="shared" si="13"/>
        <v>6.8141471405365331E-4</v>
      </c>
    </row>
    <row r="59" spans="1:32" x14ac:dyDescent="0.25">
      <c r="A59" t="s">
        <v>57</v>
      </c>
      <c r="B59" s="1">
        <v>2000</v>
      </c>
      <c r="C59" s="1">
        <v>10</v>
      </c>
      <c r="D59">
        <v>1.532</v>
      </c>
      <c r="E59">
        <v>1.55</v>
      </c>
      <c r="F59">
        <v>153.19999999999999</v>
      </c>
      <c r="G59">
        <v>33.880000000000003</v>
      </c>
      <c r="H59">
        <v>155</v>
      </c>
      <c r="I59">
        <v>1436.52</v>
      </c>
      <c r="J59">
        <v>7511.8</v>
      </c>
      <c r="K59" s="1">
        <v>159863</v>
      </c>
      <c r="L59">
        <v>173.7</v>
      </c>
      <c r="M59" s="1">
        <v>1507</v>
      </c>
      <c r="N59">
        <v>3.9</v>
      </c>
      <c r="O59">
        <v>47.094900000000003</v>
      </c>
      <c r="Q59">
        <f t="shared" si="0"/>
        <v>-0.68456934662654612</v>
      </c>
      <c r="R59">
        <f t="shared" si="1"/>
        <v>-0.60463928139956136</v>
      </c>
      <c r="S59">
        <f t="shared" si="2"/>
        <v>-0.65430185010346764</v>
      </c>
      <c r="T59">
        <f t="shared" si="4"/>
        <v>1.0633554290248033</v>
      </c>
      <c r="U59">
        <f t="shared" si="5"/>
        <v>-0.79907482336007263</v>
      </c>
      <c r="V59">
        <f t="shared" si="6"/>
        <v>-0.26125588731911448</v>
      </c>
      <c r="W59">
        <f t="shared" si="7"/>
        <v>-0.81512301166241696</v>
      </c>
      <c r="X59">
        <f t="shared" si="8"/>
        <v>0.29119658455602693</v>
      </c>
      <c r="Y59">
        <f t="shared" si="9"/>
        <v>-1.178682769445736</v>
      </c>
      <c r="Z59">
        <f t="shared" si="10"/>
        <v>0.66629530486772948</v>
      </c>
      <c r="AE59">
        <f t="shared" si="12"/>
        <v>-7.4909368924774122E-2</v>
      </c>
      <c r="AF59">
        <f t="shared" si="13"/>
        <v>5.611413552707915E-3</v>
      </c>
    </row>
    <row r="60" spans="1:32" x14ac:dyDescent="0.25">
      <c r="A60" t="s">
        <v>58</v>
      </c>
      <c r="B60" s="1">
        <v>2000</v>
      </c>
      <c r="C60" s="1">
        <v>11</v>
      </c>
      <c r="D60">
        <v>1.5169999999999999</v>
      </c>
      <c r="E60">
        <v>1.532</v>
      </c>
      <c r="F60">
        <v>151.69999999999999</v>
      </c>
      <c r="G60">
        <v>33.11</v>
      </c>
      <c r="H60">
        <v>153.19999999999999</v>
      </c>
      <c r="I60">
        <v>1429.4</v>
      </c>
      <c r="J60">
        <v>7534.2</v>
      </c>
      <c r="K60" s="1">
        <v>159271</v>
      </c>
      <c r="L60">
        <v>174</v>
      </c>
      <c r="M60" s="1">
        <v>1549</v>
      </c>
      <c r="N60">
        <v>3.9</v>
      </c>
      <c r="O60">
        <v>46.107599999999998</v>
      </c>
      <c r="Q60">
        <f t="shared" si="0"/>
        <v>-0.70078219613210246</v>
      </c>
      <c r="R60">
        <f t="shared" si="1"/>
        <v>-0.6292784333224124</v>
      </c>
      <c r="S60">
        <f t="shared" si="2"/>
        <v>-0.67376254794155377</v>
      </c>
      <c r="T60">
        <f t="shared" si="4"/>
        <v>1.0339154115836036</v>
      </c>
      <c r="U60">
        <f t="shared" si="5"/>
        <v>-0.78847285647089282</v>
      </c>
      <c r="V60">
        <f t="shared" si="6"/>
        <v>-0.30937490813957153</v>
      </c>
      <c r="W60">
        <f t="shared" si="7"/>
        <v>-0.80285044976737918</v>
      </c>
      <c r="X60">
        <f t="shared" si="8"/>
        <v>0.37564340704112309</v>
      </c>
      <c r="Y60">
        <f t="shared" si="9"/>
        <v>-1.178682769445736</v>
      </c>
      <c r="Z60">
        <f t="shared" si="10"/>
        <v>0.54021622869120178</v>
      </c>
      <c r="AE60">
        <f t="shared" si="12"/>
        <v>-5.6875998496941277E-2</v>
      </c>
      <c r="AF60">
        <f t="shared" si="13"/>
        <v>3.2348792050240663E-3</v>
      </c>
    </row>
    <row r="61" spans="1:32" x14ac:dyDescent="0.25">
      <c r="A61" t="s">
        <v>59</v>
      </c>
      <c r="B61" s="1">
        <v>2000</v>
      </c>
      <c r="C61" s="1">
        <v>12</v>
      </c>
      <c r="D61">
        <v>1.4430000000000001</v>
      </c>
      <c r="E61">
        <v>1.5169999999999999</v>
      </c>
      <c r="F61">
        <v>144.30000000000001</v>
      </c>
      <c r="G61">
        <v>34.42</v>
      </c>
      <c r="H61">
        <v>151.69999999999999</v>
      </c>
      <c r="I61">
        <v>1314.95</v>
      </c>
      <c r="J61">
        <v>7539.3</v>
      </c>
      <c r="K61" s="1">
        <v>158394</v>
      </c>
      <c r="L61">
        <v>174.1</v>
      </c>
      <c r="M61" s="1">
        <v>1551</v>
      </c>
      <c r="N61">
        <v>3.9</v>
      </c>
      <c r="O61">
        <v>46.119500000000002</v>
      </c>
      <c r="Q61">
        <f t="shared" si="0"/>
        <v>-0.78076558702618004</v>
      </c>
      <c r="R61">
        <f t="shared" si="1"/>
        <v>-0.58735987615496466</v>
      </c>
      <c r="S61">
        <f t="shared" si="2"/>
        <v>-0.68997979613995908</v>
      </c>
      <c r="T61">
        <f t="shared" si="4"/>
        <v>0.56068367055195145</v>
      </c>
      <c r="U61">
        <f t="shared" si="5"/>
        <v>-0.78605901579523119</v>
      </c>
      <c r="V61">
        <f t="shared" si="6"/>
        <v>-0.3806593359428499</v>
      </c>
      <c r="W61">
        <f t="shared" si="7"/>
        <v>-0.798759595802367</v>
      </c>
      <c r="X61">
        <f t="shared" si="8"/>
        <v>0.37966468430231815</v>
      </c>
      <c r="Y61">
        <f t="shared" si="9"/>
        <v>-1.178682769445736</v>
      </c>
      <c r="Z61">
        <f t="shared" si="10"/>
        <v>0.54173586913129212</v>
      </c>
      <c r="AE61">
        <f t="shared" si="12"/>
        <v>-0.11720890937019018</v>
      </c>
      <c r="AF61">
        <f t="shared" si="13"/>
        <v>1.3737928435749456E-2</v>
      </c>
    </row>
    <row r="62" spans="1:32" x14ac:dyDescent="0.25">
      <c r="A62" t="s">
        <v>60</v>
      </c>
      <c r="B62" s="1">
        <v>2001</v>
      </c>
      <c r="C62" s="1">
        <v>1</v>
      </c>
      <c r="D62">
        <v>1.4470000000000001</v>
      </c>
      <c r="E62">
        <v>1.4430000000000001</v>
      </c>
      <c r="F62">
        <v>144.70000000000002</v>
      </c>
      <c r="G62">
        <v>28.44</v>
      </c>
      <c r="H62">
        <v>144.30000000000001</v>
      </c>
      <c r="I62">
        <v>1320.28</v>
      </c>
      <c r="J62">
        <v>7558</v>
      </c>
      <c r="K62" s="1">
        <v>157924</v>
      </c>
      <c r="L62">
        <v>174</v>
      </c>
      <c r="M62" s="1">
        <v>1532</v>
      </c>
      <c r="N62">
        <v>3.9</v>
      </c>
      <c r="O62">
        <v>45.411499999999997</v>
      </c>
      <c r="Q62">
        <f t="shared" si="0"/>
        <v>-0.77644216049136505</v>
      </c>
      <c r="R62">
        <f t="shared" si="1"/>
        <v>-0.77871328978957333</v>
      </c>
      <c r="S62">
        <f t="shared" si="2"/>
        <v>-0.76998488725209091</v>
      </c>
      <c r="T62">
        <f t="shared" si="4"/>
        <v>0.58272233529374839</v>
      </c>
      <c r="U62">
        <f t="shared" si="5"/>
        <v>-0.77720826665113896</v>
      </c>
      <c r="V62">
        <f t="shared" si="6"/>
        <v>-0.41886193693206414</v>
      </c>
      <c r="W62">
        <f t="shared" si="7"/>
        <v>-0.80285044976737918</v>
      </c>
      <c r="X62">
        <f t="shared" si="8"/>
        <v>0.34146255032096512</v>
      </c>
      <c r="Y62">
        <f t="shared" si="9"/>
        <v>-1.178682769445736</v>
      </c>
      <c r="Z62">
        <f t="shared" si="10"/>
        <v>0.4513236479898135</v>
      </c>
      <c r="AE62">
        <f t="shared" si="12"/>
        <v>-9.1735860702601181E-3</v>
      </c>
      <c r="AF62">
        <f t="shared" si="13"/>
        <v>8.4154681388470476E-5</v>
      </c>
    </row>
    <row r="63" spans="1:32" x14ac:dyDescent="0.25">
      <c r="A63" t="s">
        <v>61</v>
      </c>
      <c r="B63" s="1">
        <v>2001</v>
      </c>
      <c r="C63" s="1">
        <v>2</v>
      </c>
      <c r="D63">
        <v>1.45</v>
      </c>
      <c r="E63">
        <v>1.4470000000000001</v>
      </c>
      <c r="F63">
        <v>145</v>
      </c>
      <c r="G63">
        <v>29.59</v>
      </c>
      <c r="H63">
        <v>144.70000000000002</v>
      </c>
      <c r="I63">
        <v>1366.01</v>
      </c>
      <c r="J63">
        <v>7633.7</v>
      </c>
      <c r="K63" s="1">
        <v>158836</v>
      </c>
      <c r="L63">
        <v>175.1</v>
      </c>
      <c r="M63" s="1">
        <v>1600</v>
      </c>
      <c r="N63">
        <v>4.2</v>
      </c>
      <c r="O63">
        <v>42.867400000000004</v>
      </c>
      <c r="Q63">
        <f t="shared" si="0"/>
        <v>-0.77319959059025389</v>
      </c>
      <c r="R63">
        <f t="shared" si="1"/>
        <v>-0.7419145563983025</v>
      </c>
      <c r="S63">
        <f t="shared" si="2"/>
        <v>-0.76566028773251626</v>
      </c>
      <c r="T63">
        <f t="shared" si="4"/>
        <v>0.77180829001089524</v>
      </c>
      <c r="U63">
        <f t="shared" si="5"/>
        <v>-0.74137929819082993</v>
      </c>
      <c r="V63">
        <f t="shared" si="6"/>
        <v>-0.34473263458703574</v>
      </c>
      <c r="W63">
        <f t="shared" si="7"/>
        <v>-0.75785105615224269</v>
      </c>
      <c r="X63">
        <f t="shared" si="8"/>
        <v>0.47818597720159706</v>
      </c>
      <c r="Y63">
        <f t="shared" si="9"/>
        <v>-1.0121438020213109</v>
      </c>
      <c r="Z63">
        <f t="shared" si="10"/>
        <v>0.12643984600389063</v>
      </c>
      <c r="AE63">
        <f t="shared" si="12"/>
        <v>-3.2674859501489545E-2</v>
      </c>
      <c r="AF63">
        <f t="shared" si="13"/>
        <v>1.0676464434420817E-3</v>
      </c>
    </row>
    <row r="64" spans="1:32" x14ac:dyDescent="0.25">
      <c r="A64" t="s">
        <v>62</v>
      </c>
      <c r="B64" s="1">
        <v>2001</v>
      </c>
      <c r="C64" s="1">
        <v>3</v>
      </c>
      <c r="D64">
        <v>1.409</v>
      </c>
      <c r="E64">
        <v>1.45</v>
      </c>
      <c r="F64">
        <v>140.9</v>
      </c>
      <c r="G64">
        <v>29.61</v>
      </c>
      <c r="H64">
        <v>145</v>
      </c>
      <c r="I64">
        <v>1239.94</v>
      </c>
      <c r="J64">
        <v>7659.6</v>
      </c>
      <c r="K64" s="1">
        <v>158409</v>
      </c>
      <c r="L64">
        <v>175.8</v>
      </c>
      <c r="M64" s="1">
        <v>1625</v>
      </c>
      <c r="N64">
        <v>4.2</v>
      </c>
      <c r="O64">
        <v>45.541699999999999</v>
      </c>
      <c r="Q64">
        <f t="shared" si="0"/>
        <v>-0.81751471257210773</v>
      </c>
      <c r="R64">
        <f t="shared" si="1"/>
        <v>-0.74127457842628042</v>
      </c>
      <c r="S64">
        <f t="shared" si="2"/>
        <v>-0.76241683809283534</v>
      </c>
      <c r="T64">
        <f t="shared" si="4"/>
        <v>0.25052977894177925</v>
      </c>
      <c r="U64">
        <f t="shared" si="5"/>
        <v>-0.72912077397521524</v>
      </c>
      <c r="V64">
        <f t="shared" si="6"/>
        <v>-0.37944010399638561</v>
      </c>
      <c r="W64">
        <f t="shared" si="7"/>
        <v>-0.72921507839715494</v>
      </c>
      <c r="X64">
        <f t="shared" si="8"/>
        <v>0.52845194296653519</v>
      </c>
      <c r="Y64">
        <f t="shared" si="9"/>
        <v>-1.0121438020213109</v>
      </c>
      <c r="Z64">
        <f t="shared" si="10"/>
        <v>0.46795030221667877</v>
      </c>
      <c r="AE64">
        <f t="shared" si="12"/>
        <v>-4.0427929158198359E-2</v>
      </c>
      <c r="AF64">
        <f t="shared" si="13"/>
        <v>1.6344174560203051E-3</v>
      </c>
    </row>
    <row r="65" spans="1:32" x14ac:dyDescent="0.25">
      <c r="A65" t="s">
        <v>63</v>
      </c>
      <c r="B65" s="1">
        <v>2001</v>
      </c>
      <c r="C65" s="1">
        <v>4</v>
      </c>
      <c r="D65">
        <v>1.552</v>
      </c>
      <c r="E65">
        <v>1.409</v>
      </c>
      <c r="F65">
        <v>155.20000000000002</v>
      </c>
      <c r="G65">
        <v>27.25</v>
      </c>
      <c r="H65">
        <v>140.9</v>
      </c>
      <c r="I65">
        <v>1160.33</v>
      </c>
      <c r="J65">
        <v>7683.9</v>
      </c>
      <c r="K65" s="1">
        <v>156995</v>
      </c>
      <c r="L65">
        <v>176.2</v>
      </c>
      <c r="M65" s="1">
        <v>1590</v>
      </c>
      <c r="N65">
        <v>4.3</v>
      </c>
      <c r="O65">
        <v>46.406400000000005</v>
      </c>
      <c r="Q65">
        <f t="shared" si="0"/>
        <v>-0.66295221395247095</v>
      </c>
      <c r="R65">
        <f t="shared" si="1"/>
        <v>-0.81679197912488855</v>
      </c>
      <c r="S65">
        <f t="shared" si="2"/>
        <v>-0.80674398316847595</v>
      </c>
      <c r="T65">
        <f t="shared" si="4"/>
        <v>-7.8644348655685745E-2</v>
      </c>
      <c r="U65">
        <f t="shared" si="5"/>
        <v>-0.71761953310882842</v>
      </c>
      <c r="V65">
        <f t="shared" si="6"/>
        <v>-0.49437303548308537</v>
      </c>
      <c r="W65">
        <f t="shared" si="7"/>
        <v>-0.71285166253710619</v>
      </c>
      <c r="X65">
        <f t="shared" si="8"/>
        <v>0.45807959089562178</v>
      </c>
      <c r="Y65">
        <f t="shared" si="9"/>
        <v>-0.95663081287983609</v>
      </c>
      <c r="Z65">
        <f t="shared" si="10"/>
        <v>0.57837325083396207</v>
      </c>
      <c r="AE65">
        <f t="shared" si="12"/>
        <v>0.18870282388422663</v>
      </c>
      <c r="AF65">
        <f t="shared" si="13"/>
        <v>3.5608755741881451E-2</v>
      </c>
    </row>
    <row r="66" spans="1:32" x14ac:dyDescent="0.25">
      <c r="A66" t="s">
        <v>64</v>
      </c>
      <c r="B66" s="1">
        <v>2001</v>
      </c>
      <c r="C66" s="1">
        <v>5</v>
      </c>
      <c r="D66">
        <v>1.702</v>
      </c>
      <c r="E66">
        <v>1.552</v>
      </c>
      <c r="F66">
        <v>170.2</v>
      </c>
      <c r="G66">
        <v>27.49</v>
      </c>
      <c r="H66">
        <v>155.20000000000002</v>
      </c>
      <c r="I66">
        <v>1249.46</v>
      </c>
      <c r="J66">
        <v>7680.7</v>
      </c>
      <c r="K66" s="1">
        <v>159186</v>
      </c>
      <c r="L66">
        <v>176.9</v>
      </c>
      <c r="M66" s="1">
        <v>1649</v>
      </c>
      <c r="N66">
        <v>4.4000000000000004</v>
      </c>
      <c r="O66">
        <v>46.525199999999998</v>
      </c>
      <c r="Q66">
        <f t="shared" si="0"/>
        <v>-0.50082371889690813</v>
      </c>
      <c r="R66">
        <f t="shared" si="1"/>
        <v>-0.80911224346062338</v>
      </c>
      <c r="S66">
        <f t="shared" si="2"/>
        <v>-0.65213955034368021</v>
      </c>
      <c r="T66">
        <f t="shared" si="4"/>
        <v>0.2898933977676536</v>
      </c>
      <c r="U66">
        <f t="shared" si="5"/>
        <v>-0.7191340998072826</v>
      </c>
      <c r="V66">
        <f t="shared" si="6"/>
        <v>-0.31628388916953576</v>
      </c>
      <c r="W66">
        <f t="shared" si="7"/>
        <v>-0.68421568478201844</v>
      </c>
      <c r="X66">
        <f t="shared" si="8"/>
        <v>0.57670727010087597</v>
      </c>
      <c r="Y66">
        <f t="shared" si="9"/>
        <v>-0.9011178237383608</v>
      </c>
      <c r="Z66">
        <f t="shared" si="10"/>
        <v>0.59354411505939553</v>
      </c>
      <c r="AE66">
        <f t="shared" si="12"/>
        <v>0.22653131837657359</v>
      </c>
      <c r="AF66">
        <f t="shared" si="13"/>
        <v>5.1316438205428548E-2</v>
      </c>
    </row>
    <row r="67" spans="1:32" x14ac:dyDescent="0.25">
      <c r="A67" t="s">
        <v>65</v>
      </c>
      <c r="B67" s="1">
        <v>2001</v>
      </c>
      <c r="C67" s="1">
        <v>6</v>
      </c>
      <c r="D67">
        <v>1.6160000000000001</v>
      </c>
      <c r="E67">
        <v>1.702</v>
      </c>
      <c r="F67">
        <v>161.60000000000002</v>
      </c>
      <c r="G67">
        <v>28.63</v>
      </c>
      <c r="H67">
        <v>170.2</v>
      </c>
      <c r="I67">
        <v>1255.82</v>
      </c>
      <c r="J67">
        <v>7685.5</v>
      </c>
      <c r="K67" s="1">
        <v>158793</v>
      </c>
      <c r="L67">
        <v>177.7</v>
      </c>
      <c r="M67" s="1">
        <v>1605</v>
      </c>
      <c r="N67">
        <v>4.3</v>
      </c>
      <c r="O67">
        <v>47.8855</v>
      </c>
      <c r="Q67">
        <f t="shared" ref="Q67:Q130" si="14">(D67-D$218)/D$219</f>
        <v>-0.59377738939543079</v>
      </c>
      <c r="R67">
        <f t="shared" ref="R67:R130" si="15">(G67-G$218)/G$219</f>
        <v>-0.77263349905536349</v>
      </c>
      <c r="S67">
        <f t="shared" ref="S67:S130" si="16">(E67-E$218)/E$219</f>
        <v>-0.48996706835962889</v>
      </c>
      <c r="T67">
        <f t="shared" si="4"/>
        <v>0.31619094143703985</v>
      </c>
      <c r="U67">
        <f t="shared" si="5"/>
        <v>-0.71686224975960111</v>
      </c>
      <c r="V67">
        <f t="shared" si="6"/>
        <v>-0.34822776616689999</v>
      </c>
      <c r="W67">
        <f t="shared" si="7"/>
        <v>-0.65148885306191973</v>
      </c>
      <c r="X67">
        <f t="shared" si="8"/>
        <v>0.4882391703545847</v>
      </c>
      <c r="Y67">
        <f t="shared" si="9"/>
        <v>-0.95663081287983609</v>
      </c>
      <c r="Z67">
        <f t="shared" si="10"/>
        <v>0.76725561847571289</v>
      </c>
      <c r="AE67">
        <f t="shared" si="12"/>
        <v>3.5886912100072429E-2</v>
      </c>
      <c r="AF67">
        <f t="shared" si="13"/>
        <v>1.287870460078325E-3</v>
      </c>
    </row>
    <row r="68" spans="1:32" x14ac:dyDescent="0.25">
      <c r="A68" t="s">
        <v>66</v>
      </c>
      <c r="B68" s="1">
        <v>2001</v>
      </c>
      <c r="C68" s="1">
        <v>7</v>
      </c>
      <c r="D68">
        <v>1.421</v>
      </c>
      <c r="E68">
        <v>1.6160000000000001</v>
      </c>
      <c r="F68">
        <v>142.1</v>
      </c>
      <c r="G68">
        <v>27.6</v>
      </c>
      <c r="H68">
        <v>161.60000000000002</v>
      </c>
      <c r="I68">
        <v>1224.42</v>
      </c>
      <c r="J68">
        <v>7700.6</v>
      </c>
      <c r="K68" s="1">
        <v>157793</v>
      </c>
      <c r="L68">
        <v>178</v>
      </c>
      <c r="M68" s="1">
        <v>1636</v>
      </c>
      <c r="N68">
        <v>4.5</v>
      </c>
      <c r="O68">
        <v>49.633400000000002</v>
      </c>
      <c r="Q68">
        <f t="shared" si="14"/>
        <v>-0.80454443296766265</v>
      </c>
      <c r="R68">
        <f t="shared" si="15"/>
        <v>-0.80559236461450168</v>
      </c>
      <c r="S68">
        <f t="shared" si="16"/>
        <v>-0.58294595803048488</v>
      </c>
      <c r="T68">
        <f t="shared" ref="T68:T131" si="17">(I68-I$218)/I$219</f>
        <v>0.18635715665421937</v>
      </c>
      <c r="U68">
        <f t="shared" ref="U68:U131" si="18">(J68-J$218)/J$219</f>
        <v>-0.70971538815126978</v>
      </c>
      <c r="V68">
        <f t="shared" ref="V68:V131" si="19">(K68-K$218)/K$219</f>
        <v>-0.42950989593118549</v>
      </c>
      <c r="W68">
        <f t="shared" ref="W68:W131" si="20">(L68-L$218)/L$219</f>
        <v>-0.63921629116688194</v>
      </c>
      <c r="X68">
        <f t="shared" ref="X68:X131" si="21">(M68-M$218)/M$219</f>
        <v>0.55056896790310805</v>
      </c>
      <c r="Y68">
        <f t="shared" ref="Y68:Y131" si="22">(N68-N$218)/N$219</f>
        <v>-0.84560483459688596</v>
      </c>
      <c r="Z68">
        <f t="shared" ref="Z68:Z131" si="23">(O68-O$218)/O$219</f>
        <v>0.99046398194066965</v>
      </c>
      <c r="AE68">
        <f t="shared" ref="AE68:AE131" si="24">Q68-R68*AC$3-S68*AC$4-T68*AC$5-U68*AC$6-V68*AC$7-W68*AC$8-X68*AC$9-Y68*AC$10-Z68*AC$11</f>
        <v>-7.8296698504453463E-2</v>
      </c>
      <c r="AF68">
        <f t="shared" ref="AF68:AF131" si="25">AE68^2</f>
        <v>6.1303729966972849E-3</v>
      </c>
    </row>
    <row r="69" spans="1:32" x14ac:dyDescent="0.25">
      <c r="A69" t="s">
        <v>67</v>
      </c>
      <c r="B69" s="1">
        <v>2001</v>
      </c>
      <c r="C69" s="1">
        <v>8</v>
      </c>
      <c r="D69">
        <v>1.421</v>
      </c>
      <c r="E69">
        <v>1.421</v>
      </c>
      <c r="F69">
        <v>142.1</v>
      </c>
      <c r="G69">
        <v>26.43</v>
      </c>
      <c r="H69">
        <v>142.1</v>
      </c>
      <c r="I69">
        <v>1211.23</v>
      </c>
      <c r="J69">
        <v>7813.9</v>
      </c>
      <c r="K69" s="1">
        <v>157566</v>
      </c>
      <c r="L69">
        <v>177.5</v>
      </c>
      <c r="M69" s="1">
        <v>1670</v>
      </c>
      <c r="N69">
        <v>4.5999999999999996</v>
      </c>
      <c r="O69">
        <v>46.856099999999998</v>
      </c>
      <c r="Q69">
        <f t="shared" si="14"/>
        <v>-0.80454443296766265</v>
      </c>
      <c r="R69">
        <f t="shared" si="15"/>
        <v>-0.8430310759777947</v>
      </c>
      <c r="S69">
        <f t="shared" si="16"/>
        <v>-0.79377018460975191</v>
      </c>
      <c r="T69">
        <f t="shared" si="17"/>
        <v>0.13181869737761373</v>
      </c>
      <c r="U69">
        <f t="shared" si="18"/>
        <v>-0.65609026098412304</v>
      </c>
      <c r="V69">
        <f t="shared" si="19"/>
        <v>-0.44796093938767834</v>
      </c>
      <c r="W69">
        <f t="shared" si="20"/>
        <v>-0.6596705609919441</v>
      </c>
      <c r="X69">
        <f t="shared" si="21"/>
        <v>0.61893068134342399</v>
      </c>
      <c r="Y69">
        <f t="shared" si="22"/>
        <v>-0.79009184545541111</v>
      </c>
      <c r="Z69">
        <f t="shared" si="23"/>
        <v>0.63580033536407776</v>
      </c>
      <c r="AE69">
        <f t="shared" si="24"/>
        <v>3.7987235081584872E-2</v>
      </c>
      <c r="AF69">
        <f t="shared" si="25"/>
        <v>1.4430300291435924E-3</v>
      </c>
    </row>
    <row r="70" spans="1:32" x14ac:dyDescent="0.25">
      <c r="A70" t="s">
        <v>68</v>
      </c>
      <c r="B70" s="1">
        <v>2001</v>
      </c>
      <c r="C70" s="1">
        <v>9</v>
      </c>
      <c r="D70">
        <v>1.522</v>
      </c>
      <c r="E70">
        <v>1.421</v>
      </c>
      <c r="F70">
        <v>152.19999999999999</v>
      </c>
      <c r="G70">
        <v>27.37</v>
      </c>
      <c r="H70">
        <v>142.1</v>
      </c>
      <c r="I70">
        <v>1133.58</v>
      </c>
      <c r="J70">
        <v>7950</v>
      </c>
      <c r="K70" s="1">
        <v>158638</v>
      </c>
      <c r="L70">
        <v>177.5</v>
      </c>
      <c r="M70" s="1">
        <v>1567</v>
      </c>
      <c r="N70">
        <v>4.9000000000000004</v>
      </c>
      <c r="O70">
        <v>48.223399999999998</v>
      </c>
      <c r="Q70">
        <f t="shared" si="14"/>
        <v>-0.69537791296358364</v>
      </c>
      <c r="R70">
        <f t="shared" si="15"/>
        <v>-0.81295211129275591</v>
      </c>
      <c r="S70">
        <f t="shared" si="16"/>
        <v>-0.79377018460975191</v>
      </c>
      <c r="T70">
        <f t="shared" si="17"/>
        <v>-0.18925115575570051</v>
      </c>
      <c r="U70">
        <f t="shared" si="18"/>
        <v>-0.59167384609048912</v>
      </c>
      <c r="V70">
        <f t="shared" si="19"/>
        <v>-0.36082649628036423</v>
      </c>
      <c r="W70">
        <f t="shared" si="20"/>
        <v>-0.6596705609919441</v>
      </c>
      <c r="X70">
        <f t="shared" si="21"/>
        <v>0.41183490239187859</v>
      </c>
      <c r="Y70">
        <f t="shared" si="22"/>
        <v>-0.62355287803098569</v>
      </c>
      <c r="Z70">
        <f t="shared" si="23"/>
        <v>0.81040574492162409</v>
      </c>
      <c r="AE70">
        <f t="shared" si="24"/>
        <v>7.16089181953809E-2</v>
      </c>
      <c r="AF70">
        <f t="shared" si="25"/>
        <v>5.1278371651127539E-3</v>
      </c>
    </row>
    <row r="71" spans="1:32" x14ac:dyDescent="0.25">
      <c r="A71" t="s">
        <v>69</v>
      </c>
      <c r="B71" s="1">
        <v>2001</v>
      </c>
      <c r="C71" s="1">
        <v>10</v>
      </c>
      <c r="D71">
        <v>1.3149999999999999</v>
      </c>
      <c r="E71">
        <v>1.522</v>
      </c>
      <c r="F71">
        <v>131.5</v>
      </c>
      <c r="G71">
        <v>26.2</v>
      </c>
      <c r="H71">
        <v>152.19999999999999</v>
      </c>
      <c r="I71">
        <v>1040.94</v>
      </c>
      <c r="J71">
        <v>7866.2</v>
      </c>
      <c r="K71" s="1">
        <v>155022</v>
      </c>
      <c r="L71">
        <v>178.3</v>
      </c>
      <c r="M71" s="1">
        <v>1562</v>
      </c>
      <c r="N71">
        <v>5</v>
      </c>
      <c r="O71">
        <v>46.738399999999999</v>
      </c>
      <c r="Q71">
        <f t="shared" si="14"/>
        <v>-0.91911523614026058</v>
      </c>
      <c r="R71">
        <f t="shared" si="15"/>
        <v>-0.85039082265604893</v>
      </c>
      <c r="S71">
        <f t="shared" si="16"/>
        <v>-0.6845740467404906</v>
      </c>
      <c r="T71">
        <f t="shared" si="17"/>
        <v>-0.57230216920412491</v>
      </c>
      <c r="U71">
        <f t="shared" si="18"/>
        <v>-0.63133656150626083</v>
      </c>
      <c r="V71">
        <f t="shared" si="19"/>
        <v>-0.65474267750802073</v>
      </c>
      <c r="W71">
        <f t="shared" si="20"/>
        <v>-0.62694372927184416</v>
      </c>
      <c r="X71">
        <f t="shared" si="21"/>
        <v>0.40178170923889095</v>
      </c>
      <c r="Y71">
        <f t="shared" si="22"/>
        <v>-0.56803988888951085</v>
      </c>
      <c r="Z71">
        <f t="shared" si="23"/>
        <v>0.62076994210369374</v>
      </c>
      <c r="AE71">
        <f t="shared" si="24"/>
        <v>-0.13985595632412967</v>
      </c>
      <c r="AF71">
        <f t="shared" si="25"/>
        <v>1.9559688519336867E-2</v>
      </c>
    </row>
    <row r="72" spans="1:32" x14ac:dyDescent="0.25">
      <c r="A72" t="s">
        <v>70</v>
      </c>
      <c r="B72" s="1">
        <v>2001</v>
      </c>
      <c r="C72" s="1">
        <v>11</v>
      </c>
      <c r="D72">
        <v>1.171</v>
      </c>
      <c r="E72">
        <v>1.3149999999999999</v>
      </c>
      <c r="F72">
        <v>117.10000000000001</v>
      </c>
      <c r="G72">
        <v>22.17</v>
      </c>
      <c r="H72">
        <v>131.5</v>
      </c>
      <c r="I72">
        <v>1059.78</v>
      </c>
      <c r="J72">
        <v>7771.7</v>
      </c>
      <c r="K72" s="1">
        <v>165886</v>
      </c>
      <c r="L72">
        <v>177.7</v>
      </c>
      <c r="M72" s="1">
        <v>1540</v>
      </c>
      <c r="N72">
        <v>5.3</v>
      </c>
      <c r="O72">
        <v>45.603000000000002</v>
      </c>
      <c r="Q72">
        <f t="shared" si="14"/>
        <v>-1.0747585913936009</v>
      </c>
      <c r="R72">
        <f t="shared" si="15"/>
        <v>-0.97934638401850249</v>
      </c>
      <c r="S72">
        <f t="shared" si="16"/>
        <v>-0.90837207187848168</v>
      </c>
      <c r="T72">
        <f t="shared" si="17"/>
        <v>-0.4944018983344326</v>
      </c>
      <c r="U72">
        <f t="shared" si="18"/>
        <v>-0.67606360931998888</v>
      </c>
      <c r="V72">
        <f t="shared" si="19"/>
        <v>0.22830638025117728</v>
      </c>
      <c r="W72">
        <f t="shared" si="20"/>
        <v>-0.65148885306191973</v>
      </c>
      <c r="X72">
        <f t="shared" si="21"/>
        <v>0.35754765936574534</v>
      </c>
      <c r="Y72">
        <f t="shared" si="22"/>
        <v>-0.40150092146508587</v>
      </c>
      <c r="Z72">
        <f t="shared" si="23"/>
        <v>0.47577836599630147</v>
      </c>
      <c r="AE72">
        <f t="shared" si="24"/>
        <v>-0.24216600443837236</v>
      </c>
      <c r="AF72">
        <f t="shared" si="25"/>
        <v>5.8644373705645778E-2</v>
      </c>
    </row>
    <row r="73" spans="1:32" x14ac:dyDescent="0.25">
      <c r="A73" t="s">
        <v>71</v>
      </c>
      <c r="B73" s="1">
        <v>2001</v>
      </c>
      <c r="C73" s="1">
        <v>12</v>
      </c>
      <c r="D73">
        <v>1.0860000000000001</v>
      </c>
      <c r="E73">
        <v>1.171</v>
      </c>
      <c r="F73">
        <v>108.60000000000001</v>
      </c>
      <c r="G73">
        <v>19.64</v>
      </c>
      <c r="H73">
        <v>117.10000000000001</v>
      </c>
      <c r="I73">
        <v>1139.45</v>
      </c>
      <c r="J73">
        <v>7785</v>
      </c>
      <c r="K73" s="1">
        <v>161668</v>
      </c>
      <c r="L73">
        <v>177.4</v>
      </c>
      <c r="M73" s="1">
        <v>1602</v>
      </c>
      <c r="N73">
        <v>5.5</v>
      </c>
      <c r="O73">
        <v>44.4681</v>
      </c>
      <c r="Q73">
        <f t="shared" si="14"/>
        <v>-1.1666314052584199</v>
      </c>
      <c r="R73">
        <f t="shared" si="15"/>
        <v>-1.0603035974792985</v>
      </c>
      <c r="S73">
        <f t="shared" si="16"/>
        <v>-1.064057654583171</v>
      </c>
      <c r="T73">
        <f t="shared" si="17"/>
        <v>-0.16497968070235097</v>
      </c>
      <c r="U73">
        <f t="shared" si="18"/>
        <v>-0.66976869147953821</v>
      </c>
      <c r="V73">
        <f t="shared" si="19"/>
        <v>-0.11454164309457908</v>
      </c>
      <c r="W73">
        <f t="shared" si="20"/>
        <v>-0.66376141495695629</v>
      </c>
      <c r="X73">
        <f t="shared" si="21"/>
        <v>0.48220725446279211</v>
      </c>
      <c r="Y73">
        <f t="shared" si="22"/>
        <v>-0.29047494318213574</v>
      </c>
      <c r="Z73">
        <f t="shared" si="23"/>
        <v>0.33085064032756772</v>
      </c>
      <c r="AE73">
        <f t="shared" si="24"/>
        <v>-0.16936434571094561</v>
      </c>
      <c r="AF73">
        <f t="shared" si="25"/>
        <v>2.86842815980967E-2</v>
      </c>
    </row>
    <row r="74" spans="1:32" x14ac:dyDescent="0.25">
      <c r="A74" t="s">
        <v>72</v>
      </c>
      <c r="B74" s="1">
        <v>2002</v>
      </c>
      <c r="C74" s="1">
        <v>1</v>
      </c>
      <c r="D74">
        <v>1.107</v>
      </c>
      <c r="E74">
        <v>1.0860000000000001</v>
      </c>
      <c r="F74">
        <v>110.7</v>
      </c>
      <c r="G74">
        <v>19.39</v>
      </c>
      <c r="H74">
        <v>108.60000000000001</v>
      </c>
      <c r="I74">
        <v>1148.08</v>
      </c>
      <c r="J74">
        <v>7796.3</v>
      </c>
      <c r="K74" s="1">
        <v>159926</v>
      </c>
      <c r="L74">
        <v>176.7</v>
      </c>
      <c r="M74" s="1">
        <v>1568</v>
      </c>
      <c r="N74">
        <v>5.7</v>
      </c>
      <c r="O74">
        <v>44.715600000000002</v>
      </c>
      <c r="Q74">
        <f t="shared" si="14"/>
        <v>-1.1439334159506411</v>
      </c>
      <c r="R74">
        <f t="shared" si="15"/>
        <v>-1.0683033221295748</v>
      </c>
      <c r="S74">
        <f t="shared" si="16"/>
        <v>-1.1559553943741334</v>
      </c>
      <c r="T74">
        <f t="shared" si="17"/>
        <v>-0.12929606405662708</v>
      </c>
      <c r="U74">
        <f t="shared" si="18"/>
        <v>-0.66442037782562136</v>
      </c>
      <c r="V74">
        <f t="shared" si="19"/>
        <v>-0.25613511314396448</v>
      </c>
      <c r="W74">
        <f t="shared" si="20"/>
        <v>-0.69239739271204404</v>
      </c>
      <c r="X74">
        <f t="shared" si="21"/>
        <v>0.41384554102247612</v>
      </c>
      <c r="Y74">
        <f t="shared" si="22"/>
        <v>-0.17944896489918563</v>
      </c>
      <c r="Z74">
        <f t="shared" si="23"/>
        <v>0.36245660746388975</v>
      </c>
      <c r="AE74">
        <f t="shared" si="24"/>
        <v>-9.451605500089072E-2</v>
      </c>
      <c r="AF74">
        <f t="shared" si="25"/>
        <v>8.9332846529313996E-3</v>
      </c>
    </row>
    <row r="75" spans="1:32" x14ac:dyDescent="0.25">
      <c r="A75" t="s">
        <v>73</v>
      </c>
      <c r="B75" s="1">
        <v>2002</v>
      </c>
      <c r="C75" s="1">
        <v>2</v>
      </c>
      <c r="D75">
        <v>1.1140000000000001</v>
      </c>
      <c r="E75">
        <v>1.107</v>
      </c>
      <c r="F75">
        <v>111.4</v>
      </c>
      <c r="G75">
        <v>19.72</v>
      </c>
      <c r="H75">
        <v>110.7</v>
      </c>
      <c r="I75">
        <v>1130.2</v>
      </c>
      <c r="J75">
        <v>7967.6</v>
      </c>
      <c r="K75" s="1">
        <v>159582</v>
      </c>
      <c r="L75">
        <v>177.1</v>
      </c>
      <c r="M75" s="1">
        <v>1698</v>
      </c>
      <c r="N75">
        <v>5.7</v>
      </c>
      <c r="O75">
        <v>44.491399999999999</v>
      </c>
      <c r="Q75">
        <f t="shared" si="14"/>
        <v>-1.1363674195147146</v>
      </c>
      <c r="R75">
        <f t="shared" si="15"/>
        <v>-1.0577436855912101</v>
      </c>
      <c r="S75">
        <f t="shared" si="16"/>
        <v>-1.1332512468963662</v>
      </c>
      <c r="T75">
        <f t="shared" si="17"/>
        <v>-0.20322689437244953</v>
      </c>
      <c r="U75">
        <f t="shared" si="18"/>
        <v>-0.58334372924899036</v>
      </c>
      <c r="V75">
        <f t="shared" si="19"/>
        <v>-0.28409616578287872</v>
      </c>
      <c r="W75">
        <f t="shared" si="20"/>
        <v>-0.67603397685199407</v>
      </c>
      <c r="X75">
        <f t="shared" si="21"/>
        <v>0.67522856300015477</v>
      </c>
      <c r="Y75">
        <f t="shared" si="22"/>
        <v>-0.17944896489918563</v>
      </c>
      <c r="Z75">
        <f t="shared" si="23"/>
        <v>0.33382607076908799</v>
      </c>
      <c r="AE75">
        <f t="shared" si="24"/>
        <v>-0.1188603269278169</v>
      </c>
      <c r="AF75">
        <f t="shared" si="25"/>
        <v>1.4127777317387515E-2</v>
      </c>
    </row>
    <row r="76" spans="1:32" x14ac:dyDescent="0.25">
      <c r="A76" t="s">
        <v>74</v>
      </c>
      <c r="B76" s="1">
        <v>2002</v>
      </c>
      <c r="C76" s="1">
        <v>3</v>
      </c>
      <c r="D76">
        <v>1.2490000000000001</v>
      </c>
      <c r="E76">
        <v>1.1140000000000001</v>
      </c>
      <c r="F76">
        <v>124.9</v>
      </c>
      <c r="G76">
        <v>20.72</v>
      </c>
      <c r="H76">
        <v>111.4</v>
      </c>
      <c r="I76">
        <v>1106.73</v>
      </c>
      <c r="J76">
        <v>7989.2</v>
      </c>
      <c r="K76" s="1">
        <v>160147</v>
      </c>
      <c r="L76">
        <v>177.8</v>
      </c>
      <c r="M76" s="1">
        <v>1829</v>
      </c>
      <c r="N76">
        <v>5.7</v>
      </c>
      <c r="O76">
        <v>47.064099999999996</v>
      </c>
      <c r="Q76">
        <f t="shared" si="14"/>
        <v>-0.99045177396470807</v>
      </c>
      <c r="R76">
        <f t="shared" si="15"/>
        <v>-1.0257447869901051</v>
      </c>
      <c r="S76">
        <f t="shared" si="16"/>
        <v>-1.1256831977371105</v>
      </c>
      <c r="T76">
        <f t="shared" si="17"/>
        <v>-0.30027144624674296</v>
      </c>
      <c r="U76">
        <f t="shared" si="18"/>
        <v>-0.57312040403442421</v>
      </c>
      <c r="V76">
        <f t="shared" si="19"/>
        <v>-0.23817176246605737</v>
      </c>
      <c r="W76">
        <f t="shared" si="20"/>
        <v>-0.64739799909690632</v>
      </c>
      <c r="X76">
        <f t="shared" si="21"/>
        <v>0.93862222360843095</v>
      </c>
      <c r="Y76">
        <f t="shared" si="22"/>
        <v>-0.17944896489918563</v>
      </c>
      <c r="Z76">
        <f t="shared" si="23"/>
        <v>0.66236211784631971</v>
      </c>
      <c r="AE76">
        <f t="shared" si="24"/>
        <v>4.7743282910547788E-2</v>
      </c>
      <c r="AF76">
        <f t="shared" si="25"/>
        <v>2.2794210630766045E-3</v>
      </c>
    </row>
    <row r="77" spans="1:32" x14ac:dyDescent="0.25">
      <c r="A77" t="s">
        <v>75</v>
      </c>
      <c r="B77" s="1">
        <v>2002</v>
      </c>
      <c r="C77" s="1">
        <v>4</v>
      </c>
      <c r="D77">
        <v>1.397</v>
      </c>
      <c r="E77">
        <v>1.2490000000000001</v>
      </c>
      <c r="F77">
        <v>139.69999999999999</v>
      </c>
      <c r="G77">
        <v>24.53</v>
      </c>
      <c r="H77">
        <v>124.9</v>
      </c>
      <c r="I77">
        <v>1147.3900000000001</v>
      </c>
      <c r="J77">
        <v>8007.8</v>
      </c>
      <c r="K77" s="1">
        <v>159251</v>
      </c>
      <c r="L77">
        <v>178.8</v>
      </c>
      <c r="M77" s="1">
        <v>1642</v>
      </c>
      <c r="N77">
        <v>5.7</v>
      </c>
      <c r="O77">
        <v>46.785599999999995</v>
      </c>
      <c r="Q77">
        <f t="shared" si="14"/>
        <v>-0.83048499217655269</v>
      </c>
      <c r="R77">
        <f t="shared" si="15"/>
        <v>-0.90382898331989447</v>
      </c>
      <c r="S77">
        <f t="shared" si="16"/>
        <v>-0.97972796395146411</v>
      </c>
      <c r="T77">
        <f t="shared" si="17"/>
        <v>-0.1321490994547202</v>
      </c>
      <c r="U77">
        <f t="shared" si="18"/>
        <v>-0.56431698509965855</v>
      </c>
      <c r="V77">
        <f t="shared" si="19"/>
        <v>-0.31100055073485722</v>
      </c>
      <c r="W77">
        <f t="shared" si="20"/>
        <v>-0.60648945944678201</v>
      </c>
      <c r="X77">
        <f t="shared" si="21"/>
        <v>0.56263279968669322</v>
      </c>
      <c r="Y77">
        <f t="shared" si="22"/>
        <v>-0.17944896489918563</v>
      </c>
      <c r="Z77">
        <f t="shared" si="23"/>
        <v>0.62679742351312517</v>
      </c>
      <c r="AE77">
        <f t="shared" si="24"/>
        <v>8.0252889598564303E-2</v>
      </c>
      <c r="AF77">
        <f t="shared" si="25"/>
        <v>6.4405262889193505E-3</v>
      </c>
    </row>
    <row r="78" spans="1:32" x14ac:dyDescent="0.25">
      <c r="A78" t="s">
        <v>76</v>
      </c>
      <c r="B78" s="1">
        <v>2002</v>
      </c>
      <c r="C78" s="1">
        <v>5</v>
      </c>
      <c r="D78">
        <v>1.3919999999999999</v>
      </c>
      <c r="E78">
        <v>1.397</v>
      </c>
      <c r="F78">
        <v>139.19999999999999</v>
      </c>
      <c r="G78">
        <v>26.18</v>
      </c>
      <c r="H78">
        <v>139.69999999999999</v>
      </c>
      <c r="I78">
        <v>1076.92</v>
      </c>
      <c r="J78">
        <v>8065.2</v>
      </c>
      <c r="K78" s="1">
        <v>161082</v>
      </c>
      <c r="L78">
        <v>179.8</v>
      </c>
      <c r="M78" s="1">
        <v>1592</v>
      </c>
      <c r="N78">
        <v>5.9</v>
      </c>
      <c r="O78">
        <v>48.1068</v>
      </c>
      <c r="Q78">
        <f t="shared" si="14"/>
        <v>-0.83588927534507163</v>
      </c>
      <c r="R78">
        <f t="shared" si="15"/>
        <v>-0.85103080062807102</v>
      </c>
      <c r="S78">
        <f t="shared" si="16"/>
        <v>-0.81971778172720011</v>
      </c>
      <c r="T78">
        <f t="shared" si="17"/>
        <v>-0.42353084511221711</v>
      </c>
      <c r="U78">
        <f t="shared" si="18"/>
        <v>-0.53714944494613492</v>
      </c>
      <c r="V78">
        <f t="shared" si="19"/>
        <v>-0.16217297113645041</v>
      </c>
      <c r="W78">
        <f t="shared" si="20"/>
        <v>-0.5655809197966577</v>
      </c>
      <c r="X78">
        <f t="shared" si="21"/>
        <v>0.46210086815681684</v>
      </c>
      <c r="Y78">
        <f t="shared" si="22"/>
        <v>-6.8422986616235484E-2</v>
      </c>
      <c r="Z78">
        <f t="shared" si="23"/>
        <v>0.7955158226262905</v>
      </c>
      <c r="AE78">
        <f t="shared" si="24"/>
        <v>-7.2732541912459134E-2</v>
      </c>
      <c r="AF78">
        <f t="shared" si="25"/>
        <v>5.2900226530476248E-3</v>
      </c>
    </row>
    <row r="79" spans="1:32" x14ac:dyDescent="0.25">
      <c r="A79" t="s">
        <v>77</v>
      </c>
      <c r="B79" s="1">
        <v>2002</v>
      </c>
      <c r="C79" s="1">
        <v>6</v>
      </c>
      <c r="D79">
        <v>1.3819999999999999</v>
      </c>
      <c r="E79">
        <v>1.3919999999999999</v>
      </c>
      <c r="F79">
        <v>138.19999999999999</v>
      </c>
      <c r="G79">
        <v>27.04</v>
      </c>
      <c r="H79">
        <v>139.19999999999999</v>
      </c>
      <c r="I79">
        <v>1067.1400000000001</v>
      </c>
      <c r="J79">
        <v>8089.3</v>
      </c>
      <c r="K79" s="1">
        <v>158771</v>
      </c>
      <c r="L79">
        <v>179.8</v>
      </c>
      <c r="M79" s="1">
        <v>1764</v>
      </c>
      <c r="N79">
        <v>5.8</v>
      </c>
      <c r="O79">
        <v>48.249000000000002</v>
      </c>
      <c r="Q79">
        <f t="shared" si="14"/>
        <v>-0.84669784168210915</v>
      </c>
      <c r="R79">
        <f t="shared" si="15"/>
        <v>-0.82351174783112058</v>
      </c>
      <c r="S79">
        <f t="shared" si="16"/>
        <v>-0.82512353112666859</v>
      </c>
      <c r="T79">
        <f t="shared" si="17"/>
        <v>-0.46396952075476444</v>
      </c>
      <c r="U79">
        <f t="shared" si="18"/>
        <v>-0.52574286449840091</v>
      </c>
      <c r="V79">
        <f t="shared" si="19"/>
        <v>-0.35001597302171428</v>
      </c>
      <c r="W79">
        <f t="shared" si="20"/>
        <v>-0.5655809197966577</v>
      </c>
      <c r="X79">
        <f t="shared" si="21"/>
        <v>0.8079307126195916</v>
      </c>
      <c r="Y79">
        <f t="shared" si="22"/>
        <v>-0.1239359757577108</v>
      </c>
      <c r="Z79">
        <f t="shared" si="23"/>
        <v>0.8136748873809776</v>
      </c>
      <c r="AE79">
        <f t="shared" si="24"/>
        <v>-3.9358692826741967E-2</v>
      </c>
      <c r="AF79">
        <f t="shared" si="25"/>
        <v>1.5491067010298296E-3</v>
      </c>
    </row>
    <row r="80" spans="1:32" x14ac:dyDescent="0.25">
      <c r="A80" t="s">
        <v>78</v>
      </c>
      <c r="B80" s="1">
        <v>2002</v>
      </c>
      <c r="C80" s="1">
        <v>7</v>
      </c>
      <c r="D80">
        <v>1.397</v>
      </c>
      <c r="E80">
        <v>1.3819999999999999</v>
      </c>
      <c r="F80">
        <v>139.69999999999999</v>
      </c>
      <c r="G80">
        <v>25.52</v>
      </c>
      <c r="H80">
        <v>138.19999999999999</v>
      </c>
      <c r="I80">
        <v>989.82</v>
      </c>
      <c r="J80">
        <v>8117.2</v>
      </c>
      <c r="K80" s="1">
        <v>160023</v>
      </c>
      <c r="L80">
        <v>179.9</v>
      </c>
      <c r="M80" s="1">
        <v>1717</v>
      </c>
      <c r="N80">
        <v>5.8</v>
      </c>
      <c r="O80">
        <v>48.308699999999995</v>
      </c>
      <c r="Q80">
        <f t="shared" si="14"/>
        <v>-0.83048499217655269</v>
      </c>
      <c r="R80">
        <f t="shared" si="15"/>
        <v>-0.87215007370480035</v>
      </c>
      <c r="S80">
        <f t="shared" si="16"/>
        <v>-0.83593502992560542</v>
      </c>
      <c r="T80">
        <f t="shared" si="17"/>
        <v>-0.78367487869768582</v>
      </c>
      <c r="U80">
        <f t="shared" si="18"/>
        <v>-0.51253773609625286</v>
      </c>
      <c r="V80">
        <f t="shared" si="19"/>
        <v>-0.24825074655682877</v>
      </c>
      <c r="W80">
        <f t="shared" si="20"/>
        <v>-0.56149006583164551</v>
      </c>
      <c r="X80">
        <f t="shared" si="21"/>
        <v>0.71343069698150785</v>
      </c>
      <c r="Y80">
        <f t="shared" si="22"/>
        <v>-0.1239359757577108</v>
      </c>
      <c r="Z80">
        <f t="shared" si="23"/>
        <v>0.82129862975688928</v>
      </c>
      <c r="AE80">
        <f t="shared" si="24"/>
        <v>-2.2351099722109493E-2</v>
      </c>
      <c r="AF80">
        <f t="shared" si="25"/>
        <v>4.9957165878768302E-4</v>
      </c>
    </row>
    <row r="81" spans="1:32" x14ac:dyDescent="0.25">
      <c r="A81" t="s">
        <v>79</v>
      </c>
      <c r="B81" s="1">
        <v>2002</v>
      </c>
      <c r="C81" s="1">
        <v>8</v>
      </c>
      <c r="D81">
        <v>1.3959999999999999</v>
      </c>
      <c r="E81">
        <v>1.397</v>
      </c>
      <c r="F81">
        <v>139.6</v>
      </c>
      <c r="G81">
        <v>26.97</v>
      </c>
      <c r="H81">
        <v>139.69999999999999</v>
      </c>
      <c r="I81">
        <v>911.62</v>
      </c>
      <c r="J81">
        <v>8108.8</v>
      </c>
      <c r="K81" s="1">
        <v>161348</v>
      </c>
      <c r="L81">
        <v>180.1</v>
      </c>
      <c r="M81" s="1">
        <v>1655</v>
      </c>
      <c r="N81">
        <v>5.8</v>
      </c>
      <c r="O81">
        <v>48.227400000000003</v>
      </c>
      <c r="Q81">
        <f t="shared" si="14"/>
        <v>-0.83156584881025664</v>
      </c>
      <c r="R81">
        <f t="shared" si="15"/>
        <v>-0.825751670733198</v>
      </c>
      <c r="S81">
        <f t="shared" si="16"/>
        <v>-0.81971778172720011</v>
      </c>
      <c r="T81">
        <f t="shared" si="17"/>
        <v>-1.1070188904816542</v>
      </c>
      <c r="U81">
        <f t="shared" si="18"/>
        <v>-0.51651347367969513</v>
      </c>
      <c r="V81">
        <f t="shared" si="19"/>
        <v>-0.14055192461915045</v>
      </c>
      <c r="W81">
        <f t="shared" si="20"/>
        <v>-0.55330835790162114</v>
      </c>
      <c r="X81">
        <f t="shared" si="21"/>
        <v>0.58877110188446113</v>
      </c>
      <c r="Y81">
        <f t="shared" si="22"/>
        <v>-0.1239359757577108</v>
      </c>
      <c r="Z81">
        <f t="shared" si="23"/>
        <v>0.81091654843089866</v>
      </c>
      <c r="AE81">
        <f t="shared" si="24"/>
        <v>-5.8466212658771305E-2</v>
      </c>
      <c r="AF81">
        <f t="shared" si="25"/>
        <v>3.41829802266067E-3</v>
      </c>
    </row>
    <row r="82" spans="1:32" x14ac:dyDescent="0.25">
      <c r="A82" t="s">
        <v>80</v>
      </c>
      <c r="B82" s="1">
        <v>2002</v>
      </c>
      <c r="C82" s="1">
        <v>9</v>
      </c>
      <c r="D82">
        <v>1.4</v>
      </c>
      <c r="E82">
        <v>1.3959999999999999</v>
      </c>
      <c r="F82">
        <v>140</v>
      </c>
      <c r="G82">
        <v>28.39</v>
      </c>
      <c r="H82">
        <v>139.6</v>
      </c>
      <c r="I82">
        <v>916.07</v>
      </c>
      <c r="J82">
        <v>8117.7</v>
      </c>
      <c r="K82" s="1">
        <v>162095</v>
      </c>
      <c r="L82">
        <v>180.7</v>
      </c>
      <c r="M82" s="1">
        <v>1633</v>
      </c>
      <c r="N82">
        <v>5.7</v>
      </c>
      <c r="O82">
        <v>49.689900000000002</v>
      </c>
      <c r="Q82">
        <f t="shared" si="14"/>
        <v>-0.82724242227544165</v>
      </c>
      <c r="R82">
        <f t="shared" si="15"/>
        <v>-0.78031323471962866</v>
      </c>
      <c r="S82">
        <f t="shared" si="16"/>
        <v>-0.82079893160709394</v>
      </c>
      <c r="T82">
        <f t="shared" si="17"/>
        <v>-1.088618879580904</v>
      </c>
      <c r="U82">
        <f t="shared" si="18"/>
        <v>-0.51230108504961935</v>
      </c>
      <c r="V82">
        <f t="shared" si="19"/>
        <v>-7.9834173685229159E-2</v>
      </c>
      <c r="W82">
        <f t="shared" si="20"/>
        <v>-0.52876323411154669</v>
      </c>
      <c r="X82">
        <f t="shared" si="21"/>
        <v>0.54453705201131541</v>
      </c>
      <c r="Y82">
        <f t="shared" si="22"/>
        <v>-0.17944896489918563</v>
      </c>
      <c r="Z82">
        <f t="shared" si="23"/>
        <v>0.99767908150916329</v>
      </c>
      <c r="AE82">
        <f t="shared" si="24"/>
        <v>-4.9300972424321313E-2</v>
      </c>
      <c r="AF82">
        <f t="shared" si="25"/>
        <v>2.4305858819836904E-3</v>
      </c>
    </row>
    <row r="83" spans="1:32" x14ac:dyDescent="0.25">
      <c r="A83" t="s">
        <v>81</v>
      </c>
      <c r="B83" s="1">
        <v>2002</v>
      </c>
      <c r="C83" s="1">
        <v>10</v>
      </c>
      <c r="D83">
        <v>1.4450000000000001</v>
      </c>
      <c r="E83">
        <v>1.4</v>
      </c>
      <c r="F83">
        <v>144.5</v>
      </c>
      <c r="G83">
        <v>29.66</v>
      </c>
      <c r="H83">
        <v>140</v>
      </c>
      <c r="I83">
        <v>815.28</v>
      </c>
      <c r="J83">
        <v>8135.9</v>
      </c>
      <c r="K83" s="1">
        <v>159532</v>
      </c>
      <c r="L83">
        <v>181</v>
      </c>
      <c r="M83" s="1">
        <v>1804</v>
      </c>
      <c r="N83">
        <v>5.7</v>
      </c>
      <c r="O83">
        <v>46.337199999999996</v>
      </c>
      <c r="Q83">
        <f t="shared" si="14"/>
        <v>-0.7786038737587726</v>
      </c>
      <c r="R83">
        <f t="shared" si="15"/>
        <v>-0.73967463349622509</v>
      </c>
      <c r="S83">
        <f t="shared" si="16"/>
        <v>-0.81647433208751918</v>
      </c>
      <c r="T83">
        <f t="shared" si="17"/>
        <v>-1.5053687893981189</v>
      </c>
      <c r="U83">
        <f t="shared" si="18"/>
        <v>-0.50368698695216074</v>
      </c>
      <c r="V83">
        <f t="shared" si="19"/>
        <v>-0.28816027227109298</v>
      </c>
      <c r="W83">
        <f t="shared" si="20"/>
        <v>-0.51649067221650902</v>
      </c>
      <c r="X83">
        <f t="shared" si="21"/>
        <v>0.88835625784349281</v>
      </c>
      <c r="Y83">
        <f t="shared" si="22"/>
        <v>-0.17944896489918563</v>
      </c>
      <c r="Z83">
        <f t="shared" si="23"/>
        <v>0.56953635012352255</v>
      </c>
      <c r="AE83">
        <f t="shared" si="24"/>
        <v>3.4604780191151631E-2</v>
      </c>
      <c r="AF83">
        <f t="shared" si="25"/>
        <v>1.1974908120779204E-3</v>
      </c>
    </row>
    <row r="84" spans="1:32" x14ac:dyDescent="0.25">
      <c r="A84" t="s">
        <v>82</v>
      </c>
      <c r="B84" s="1">
        <v>2002</v>
      </c>
      <c r="C84" s="1">
        <v>11</v>
      </c>
      <c r="D84">
        <v>1.419</v>
      </c>
      <c r="E84">
        <v>1.4450000000000001</v>
      </c>
      <c r="F84">
        <v>141.9</v>
      </c>
      <c r="G84">
        <v>28.84</v>
      </c>
      <c r="H84">
        <v>144.5</v>
      </c>
      <c r="I84">
        <v>885.76</v>
      </c>
      <c r="J84">
        <v>8169.4</v>
      </c>
      <c r="K84" s="1">
        <v>159842</v>
      </c>
      <c r="L84">
        <v>181.3</v>
      </c>
      <c r="M84" s="1">
        <v>1648</v>
      </c>
      <c r="N84">
        <v>5.7</v>
      </c>
      <c r="O84">
        <v>47.4133</v>
      </c>
      <c r="Q84">
        <f t="shared" si="14"/>
        <v>-0.8067061462350702</v>
      </c>
      <c r="R84">
        <f t="shared" si="15"/>
        <v>-0.76591373034913135</v>
      </c>
      <c r="S84">
        <f t="shared" si="16"/>
        <v>-0.76782258749230359</v>
      </c>
      <c r="T84">
        <f t="shared" si="17"/>
        <v>-1.2139456954015191</v>
      </c>
      <c r="U84">
        <f t="shared" si="18"/>
        <v>-0.48783136682771738</v>
      </c>
      <c r="V84">
        <f t="shared" si="19"/>
        <v>-0.26296281204416444</v>
      </c>
      <c r="W84">
        <f t="shared" si="20"/>
        <v>-0.50421811032147124</v>
      </c>
      <c r="X84">
        <f t="shared" si="21"/>
        <v>0.57469663147027839</v>
      </c>
      <c r="Y84">
        <f t="shared" si="22"/>
        <v>-0.17944896489918563</v>
      </c>
      <c r="Z84">
        <f t="shared" si="23"/>
        <v>0.70695526420593047</v>
      </c>
      <c r="AE84">
        <f t="shared" si="24"/>
        <v>-4.3302215630944718E-2</v>
      </c>
      <c r="AF84">
        <f t="shared" si="25"/>
        <v>1.8750818785488331E-3</v>
      </c>
    </row>
    <row r="85" spans="1:32" x14ac:dyDescent="0.25">
      <c r="A85" t="s">
        <v>83</v>
      </c>
      <c r="B85" s="1">
        <v>2002</v>
      </c>
      <c r="C85" s="1">
        <v>12</v>
      </c>
      <c r="D85">
        <v>1.3859999999999999</v>
      </c>
      <c r="E85">
        <v>1.419</v>
      </c>
      <c r="F85">
        <v>138.6</v>
      </c>
      <c r="G85">
        <v>26.35</v>
      </c>
      <c r="H85">
        <v>141.9</v>
      </c>
      <c r="I85">
        <v>936.31</v>
      </c>
      <c r="J85">
        <v>8195.9</v>
      </c>
      <c r="K85" s="1">
        <v>160592</v>
      </c>
      <c r="L85">
        <v>181.3</v>
      </c>
      <c r="M85" s="1">
        <v>1753</v>
      </c>
      <c r="N85">
        <v>5.9</v>
      </c>
      <c r="O85">
        <v>47.173499999999997</v>
      </c>
      <c r="Q85">
        <f t="shared" si="14"/>
        <v>-0.84237441514729416</v>
      </c>
      <c r="R85">
        <f t="shared" si="15"/>
        <v>-0.84559098786588305</v>
      </c>
      <c r="S85">
        <f t="shared" si="16"/>
        <v>-0.79593248436953923</v>
      </c>
      <c r="T85">
        <f t="shared" si="17"/>
        <v>-1.0049298412368186</v>
      </c>
      <c r="U85">
        <f t="shared" si="18"/>
        <v>-0.47528886135614284</v>
      </c>
      <c r="V85">
        <f t="shared" si="19"/>
        <v>-0.20200121472095031</v>
      </c>
      <c r="W85">
        <f t="shared" si="20"/>
        <v>-0.50421811032147124</v>
      </c>
      <c r="X85">
        <f t="shared" si="21"/>
        <v>0.78581368768301885</v>
      </c>
      <c r="Y85">
        <f t="shared" si="22"/>
        <v>-6.8422986616235484E-2</v>
      </c>
      <c r="Z85">
        <f t="shared" si="23"/>
        <v>0.67633259382496058</v>
      </c>
      <c r="AE85">
        <f t="shared" si="24"/>
        <v>-5.5108831421388407E-2</v>
      </c>
      <c r="AF85">
        <f t="shared" si="25"/>
        <v>3.0369833006310062E-3</v>
      </c>
    </row>
    <row r="86" spans="1:32" x14ac:dyDescent="0.25">
      <c r="A86" t="s">
        <v>84</v>
      </c>
      <c r="B86" s="1">
        <v>2003</v>
      </c>
      <c r="C86" s="1">
        <v>1</v>
      </c>
      <c r="D86">
        <v>1.458</v>
      </c>
      <c r="E86">
        <v>1.3859999999999999</v>
      </c>
      <c r="F86">
        <v>145.79999999999998</v>
      </c>
      <c r="G86">
        <v>29.46</v>
      </c>
      <c r="H86">
        <v>138.6</v>
      </c>
      <c r="I86">
        <v>879.82</v>
      </c>
      <c r="J86">
        <v>8226.2999999999993</v>
      </c>
      <c r="K86" s="1">
        <v>161617</v>
      </c>
      <c r="L86">
        <v>180.9</v>
      </c>
      <c r="M86" s="1">
        <v>1788</v>
      </c>
      <c r="N86">
        <v>6</v>
      </c>
      <c r="O86">
        <v>46.943599999999996</v>
      </c>
      <c r="Q86">
        <f t="shared" si="14"/>
        <v>-0.76455273752062392</v>
      </c>
      <c r="R86">
        <f t="shared" si="15"/>
        <v>-0.74607441321644619</v>
      </c>
      <c r="S86">
        <f t="shared" si="16"/>
        <v>-0.83161043040603067</v>
      </c>
      <c r="T86">
        <f t="shared" si="17"/>
        <v>-1.2385066088285877</v>
      </c>
      <c r="U86">
        <f t="shared" si="18"/>
        <v>-0.46090047772082732</v>
      </c>
      <c r="V86">
        <f t="shared" si="19"/>
        <v>-0.11868703171255765</v>
      </c>
      <c r="W86">
        <f t="shared" si="20"/>
        <v>-0.5205815261815212</v>
      </c>
      <c r="X86">
        <f t="shared" si="21"/>
        <v>0.85618603975393237</v>
      </c>
      <c r="Y86">
        <f t="shared" si="22"/>
        <v>-1.2909997474760669E-2</v>
      </c>
      <c r="Z86">
        <f t="shared" si="23"/>
        <v>0.64697416212944392</v>
      </c>
      <c r="AE86">
        <f t="shared" si="24"/>
        <v>-9.3352144605902236E-3</v>
      </c>
      <c r="AF86">
        <f t="shared" si="25"/>
        <v>8.7146229025212825E-5</v>
      </c>
    </row>
    <row r="87" spans="1:32" x14ac:dyDescent="0.25">
      <c r="A87" t="s">
        <v>85</v>
      </c>
      <c r="B87" s="1">
        <v>2003</v>
      </c>
      <c r="C87" s="1">
        <v>2</v>
      </c>
      <c r="D87">
        <v>1.613</v>
      </c>
      <c r="E87">
        <v>1.458</v>
      </c>
      <c r="F87">
        <v>161.30000000000001</v>
      </c>
      <c r="G87">
        <v>32.950000000000003</v>
      </c>
      <c r="H87">
        <v>145.79999999999998</v>
      </c>
      <c r="I87">
        <v>855.7</v>
      </c>
      <c r="J87">
        <v>8251.2999999999993</v>
      </c>
      <c r="K87" s="1">
        <v>161716</v>
      </c>
      <c r="L87">
        <v>181.7</v>
      </c>
      <c r="M87" s="1">
        <v>1853</v>
      </c>
      <c r="N87">
        <v>5.8</v>
      </c>
      <c r="O87">
        <v>45.287199999999999</v>
      </c>
      <c r="Q87">
        <f t="shared" si="14"/>
        <v>-0.59701995929654217</v>
      </c>
      <c r="R87">
        <f t="shared" si="15"/>
        <v>-0.63439825709858921</v>
      </c>
      <c r="S87">
        <f t="shared" si="16"/>
        <v>-0.75376763905368593</v>
      </c>
      <c r="T87">
        <f t="shared" si="17"/>
        <v>-1.3382388027445635</v>
      </c>
      <c r="U87">
        <f t="shared" si="18"/>
        <v>-0.44906792538915324</v>
      </c>
      <c r="V87">
        <f t="shared" si="19"/>
        <v>-0.11064010086589338</v>
      </c>
      <c r="W87">
        <f t="shared" si="20"/>
        <v>-0.48785469446142243</v>
      </c>
      <c r="X87">
        <f t="shared" si="21"/>
        <v>0.98687755074277161</v>
      </c>
      <c r="Y87">
        <f t="shared" si="22"/>
        <v>-0.1239359757577108</v>
      </c>
      <c r="Z87">
        <f t="shared" si="23"/>
        <v>0.43545042893912772</v>
      </c>
      <c r="AE87">
        <f t="shared" si="24"/>
        <v>0.10273270076902397</v>
      </c>
      <c r="AF87">
        <f t="shared" si="25"/>
        <v>1.0554007807297818E-2</v>
      </c>
    </row>
    <row r="88" spans="1:32" x14ac:dyDescent="0.25">
      <c r="A88" t="s">
        <v>86</v>
      </c>
      <c r="B88" s="1">
        <v>2003</v>
      </c>
      <c r="C88" s="1">
        <v>3</v>
      </c>
      <c r="D88">
        <v>1.6930000000000001</v>
      </c>
      <c r="E88">
        <v>1.613</v>
      </c>
      <c r="F88">
        <v>169.3</v>
      </c>
      <c r="G88">
        <v>35.83</v>
      </c>
      <c r="H88">
        <v>161.30000000000001</v>
      </c>
      <c r="I88">
        <v>841.15</v>
      </c>
      <c r="J88">
        <v>8268.1</v>
      </c>
      <c r="K88" s="1">
        <v>158594</v>
      </c>
      <c r="L88">
        <v>183.1</v>
      </c>
      <c r="M88" s="1">
        <v>1629</v>
      </c>
      <c r="N88">
        <v>5.9</v>
      </c>
      <c r="O88">
        <v>46.677099999999996</v>
      </c>
      <c r="Q88">
        <f t="shared" si="14"/>
        <v>-0.51055142860024183</v>
      </c>
      <c r="R88">
        <f t="shared" si="15"/>
        <v>-0.54224142912740658</v>
      </c>
      <c r="S88">
        <f t="shared" si="16"/>
        <v>-0.58618940767016603</v>
      </c>
      <c r="T88">
        <f t="shared" si="17"/>
        <v>-1.3984006361391512</v>
      </c>
      <c r="U88">
        <f t="shared" si="18"/>
        <v>-0.4411164502222677</v>
      </c>
      <c r="V88">
        <f t="shared" si="19"/>
        <v>-0.36440290998999281</v>
      </c>
      <c r="W88">
        <f t="shared" si="20"/>
        <v>-0.43058273895124816</v>
      </c>
      <c r="X88">
        <f t="shared" si="21"/>
        <v>0.5364944974889253</v>
      </c>
      <c r="Y88">
        <f t="shared" si="22"/>
        <v>-6.8422986616235484E-2</v>
      </c>
      <c r="Z88">
        <f t="shared" si="23"/>
        <v>0.6129418783240711</v>
      </c>
      <c r="AE88">
        <f t="shared" si="24"/>
        <v>9.2086608618793336E-2</v>
      </c>
      <c r="AF88">
        <f t="shared" si="25"/>
        <v>8.4799434869108226E-3</v>
      </c>
    </row>
    <row r="89" spans="1:32" x14ac:dyDescent="0.25">
      <c r="A89" t="s">
        <v>87</v>
      </c>
      <c r="B89" s="1">
        <v>2003</v>
      </c>
      <c r="C89" s="1">
        <v>4</v>
      </c>
      <c r="D89">
        <v>1.589</v>
      </c>
      <c r="E89">
        <v>1.6930000000000001</v>
      </c>
      <c r="F89">
        <v>158.9</v>
      </c>
      <c r="G89">
        <v>33.51</v>
      </c>
      <c r="H89">
        <v>169.3</v>
      </c>
      <c r="I89">
        <v>848.18</v>
      </c>
      <c r="J89">
        <v>8317.6</v>
      </c>
      <c r="K89" s="1">
        <v>161146</v>
      </c>
      <c r="L89">
        <v>184.2</v>
      </c>
      <c r="M89" s="1">
        <v>1726</v>
      </c>
      <c r="N89">
        <v>5.9</v>
      </c>
      <c r="O89">
        <v>47.200199999999995</v>
      </c>
      <c r="Q89">
        <f t="shared" si="14"/>
        <v>-0.62296051850543221</v>
      </c>
      <c r="R89">
        <f t="shared" si="15"/>
        <v>-0.61647887388197042</v>
      </c>
      <c r="S89">
        <f t="shared" si="16"/>
        <v>-0.4996974172786719</v>
      </c>
      <c r="T89">
        <f t="shared" si="17"/>
        <v>-1.3693327537498765</v>
      </c>
      <c r="U89">
        <f t="shared" si="18"/>
        <v>-0.417687996605553</v>
      </c>
      <c r="V89">
        <f t="shared" si="19"/>
        <v>-0.15697091483153613</v>
      </c>
      <c r="W89">
        <f t="shared" si="20"/>
        <v>-0.38558334533611166</v>
      </c>
      <c r="X89">
        <f t="shared" si="21"/>
        <v>0.73152644465688554</v>
      </c>
      <c r="Y89">
        <f t="shared" si="22"/>
        <v>-6.8422986616235484E-2</v>
      </c>
      <c r="Z89">
        <f t="shared" si="23"/>
        <v>0.67974220724936363</v>
      </c>
      <c r="AE89">
        <f t="shared" si="24"/>
        <v>-6.1190768827422665E-2</v>
      </c>
      <c r="AF89">
        <f t="shared" si="25"/>
        <v>3.7443101896910812E-3</v>
      </c>
    </row>
    <row r="90" spans="1:32" x14ac:dyDescent="0.25">
      <c r="A90" t="s">
        <v>88</v>
      </c>
      <c r="B90" s="1">
        <v>2003</v>
      </c>
      <c r="C90" s="1">
        <v>5</v>
      </c>
      <c r="D90">
        <v>1.4970000000000001</v>
      </c>
      <c r="E90">
        <v>1.589</v>
      </c>
      <c r="F90">
        <v>149.70000000000002</v>
      </c>
      <c r="G90">
        <v>28.17</v>
      </c>
      <c r="H90">
        <v>158.9</v>
      </c>
      <c r="I90">
        <v>916.92</v>
      </c>
      <c r="J90">
        <v>8356.7999999999993</v>
      </c>
      <c r="K90" s="1">
        <v>161377</v>
      </c>
      <c r="L90">
        <v>183.8</v>
      </c>
      <c r="M90" s="1">
        <v>1643</v>
      </c>
      <c r="N90">
        <v>6</v>
      </c>
      <c r="O90">
        <v>47.551499999999997</v>
      </c>
      <c r="Q90">
        <f t="shared" si="14"/>
        <v>-0.7223993288061773</v>
      </c>
      <c r="R90">
        <f t="shared" si="15"/>
        <v>-0.78735299241187173</v>
      </c>
      <c r="S90">
        <f t="shared" si="16"/>
        <v>-0.61213700478761435</v>
      </c>
      <c r="T90">
        <f t="shared" si="17"/>
        <v>-1.0851042707571656</v>
      </c>
      <c r="U90">
        <f t="shared" si="18"/>
        <v>-0.39913455454948854</v>
      </c>
      <c r="V90">
        <f t="shared" si="19"/>
        <v>-0.13819474285598618</v>
      </c>
      <c r="W90">
        <f t="shared" si="20"/>
        <v>-0.40194676119616041</v>
      </c>
      <c r="X90">
        <f t="shared" si="21"/>
        <v>0.56464343831729069</v>
      </c>
      <c r="Y90">
        <f t="shared" si="22"/>
        <v>-1.2909997474760669E-2</v>
      </c>
      <c r="Z90">
        <f t="shared" si="23"/>
        <v>0.72460352545134288</v>
      </c>
      <c r="AE90">
        <f t="shared" si="24"/>
        <v>-7.3722527526191822E-2</v>
      </c>
      <c r="AF90">
        <f t="shared" si="25"/>
        <v>5.4350110648501105E-3</v>
      </c>
    </row>
    <row r="91" spans="1:32" x14ac:dyDescent="0.25">
      <c r="A91" t="s">
        <v>89</v>
      </c>
      <c r="B91" s="1">
        <v>2003</v>
      </c>
      <c r="C91" s="1">
        <v>6</v>
      </c>
      <c r="D91">
        <v>1.4930000000000001</v>
      </c>
      <c r="E91">
        <v>1.4970000000000001</v>
      </c>
      <c r="F91">
        <v>149.30000000000001</v>
      </c>
      <c r="G91">
        <v>28.11</v>
      </c>
      <c r="H91">
        <v>149.70000000000002</v>
      </c>
      <c r="I91">
        <v>963.59</v>
      </c>
      <c r="J91">
        <v>8412</v>
      </c>
      <c r="K91" s="1">
        <v>162053</v>
      </c>
      <c r="L91">
        <v>183.5</v>
      </c>
      <c r="M91" s="1">
        <v>1751</v>
      </c>
      <c r="N91">
        <v>6.1</v>
      </c>
      <c r="O91">
        <v>50.207699999999996</v>
      </c>
      <c r="Q91">
        <f t="shared" si="14"/>
        <v>-0.7267227553409924</v>
      </c>
      <c r="R91">
        <f t="shared" si="15"/>
        <v>-0.78927292632793811</v>
      </c>
      <c r="S91">
        <f t="shared" si="16"/>
        <v>-0.71160279373783242</v>
      </c>
      <c r="T91">
        <f t="shared" si="17"/>
        <v>-0.89213157216435457</v>
      </c>
      <c r="U91">
        <f t="shared" si="18"/>
        <v>-0.3730082790011518</v>
      </c>
      <c r="V91">
        <f t="shared" si="19"/>
        <v>-8.3248023135329155E-2</v>
      </c>
      <c r="W91">
        <f t="shared" si="20"/>
        <v>-0.41421932309119819</v>
      </c>
      <c r="X91">
        <f t="shared" si="21"/>
        <v>0.78179241042182379</v>
      </c>
      <c r="Y91">
        <f t="shared" si="22"/>
        <v>4.2602991666714149E-2</v>
      </c>
      <c r="Z91">
        <f t="shared" si="23"/>
        <v>1.0638025957846671</v>
      </c>
      <c r="AE91">
        <f t="shared" si="24"/>
        <v>-2.1615633661353644E-2</v>
      </c>
      <c r="AF91">
        <f t="shared" si="25"/>
        <v>4.6723561858184474E-4</v>
      </c>
    </row>
    <row r="92" spans="1:32" x14ac:dyDescent="0.25">
      <c r="A92" t="s">
        <v>90</v>
      </c>
      <c r="B92" s="1">
        <v>2003</v>
      </c>
      <c r="C92" s="1">
        <v>7</v>
      </c>
      <c r="D92">
        <v>1.5129999999999999</v>
      </c>
      <c r="E92">
        <v>1.4930000000000001</v>
      </c>
      <c r="F92">
        <v>151.29999999999998</v>
      </c>
      <c r="G92">
        <v>30.66</v>
      </c>
      <c r="H92">
        <v>149.30000000000001</v>
      </c>
      <c r="I92">
        <v>974.5</v>
      </c>
      <c r="J92">
        <v>8449.6</v>
      </c>
      <c r="K92" s="1">
        <v>163660</v>
      </c>
      <c r="L92">
        <v>183.7</v>
      </c>
      <c r="M92" s="1">
        <v>1867</v>
      </c>
      <c r="N92">
        <v>6.3</v>
      </c>
      <c r="O92">
        <v>50.272500000000001</v>
      </c>
      <c r="Q92">
        <f t="shared" si="14"/>
        <v>-0.70510562266691756</v>
      </c>
      <c r="R92">
        <f t="shared" si="15"/>
        <v>-0.70767573489512003</v>
      </c>
      <c r="S92">
        <f t="shared" si="16"/>
        <v>-0.71592739325740706</v>
      </c>
      <c r="T92">
        <f t="shared" si="17"/>
        <v>-0.84702053420318979</v>
      </c>
      <c r="U92">
        <f t="shared" si="18"/>
        <v>-0.35521212029431376</v>
      </c>
      <c r="V92">
        <f t="shared" si="19"/>
        <v>4.7372359395877695E-2</v>
      </c>
      <c r="W92">
        <f t="shared" si="20"/>
        <v>-0.40603761516117381</v>
      </c>
      <c r="X92">
        <f t="shared" si="21"/>
        <v>1.0150264915711371</v>
      </c>
      <c r="Y92">
        <f t="shared" si="22"/>
        <v>0.1536289699496643</v>
      </c>
      <c r="Z92">
        <f t="shared" si="23"/>
        <v>1.0720776126349048</v>
      </c>
      <c r="AE92">
        <f t="shared" si="24"/>
        <v>-3.8992341998709455E-2</v>
      </c>
      <c r="AF92">
        <f t="shared" si="25"/>
        <v>1.5204027345443213E-3</v>
      </c>
    </row>
    <row r="93" spans="1:32" x14ac:dyDescent="0.25">
      <c r="A93" t="s">
        <v>91</v>
      </c>
      <c r="B93" s="1">
        <v>2003</v>
      </c>
      <c r="C93" s="1">
        <v>8</v>
      </c>
      <c r="D93">
        <v>1.62</v>
      </c>
      <c r="E93">
        <v>1.5129999999999999</v>
      </c>
      <c r="F93">
        <v>162</v>
      </c>
      <c r="G93">
        <v>30.76</v>
      </c>
      <c r="H93">
        <v>151.29999999999998</v>
      </c>
      <c r="I93">
        <v>990.31</v>
      </c>
      <c r="J93">
        <v>8567.7999999999993</v>
      </c>
      <c r="K93" s="1">
        <v>164827</v>
      </c>
      <c r="L93">
        <v>183.9</v>
      </c>
      <c r="M93" s="1">
        <v>1897</v>
      </c>
      <c r="N93">
        <v>6.2</v>
      </c>
      <c r="O93">
        <v>50.417000000000002</v>
      </c>
      <c r="Q93">
        <f t="shared" si="14"/>
        <v>-0.58945396286061569</v>
      </c>
      <c r="R93">
        <f t="shared" si="15"/>
        <v>-0.70447584503500948</v>
      </c>
      <c r="S93">
        <f t="shared" si="16"/>
        <v>-0.69430439565953384</v>
      </c>
      <c r="T93">
        <f t="shared" si="17"/>
        <v>-0.78164881008164855</v>
      </c>
      <c r="U93">
        <f t="shared" si="18"/>
        <v>-0.29926781287015913</v>
      </c>
      <c r="V93">
        <f t="shared" si="19"/>
        <v>0.14222860483079891</v>
      </c>
      <c r="W93">
        <f t="shared" si="20"/>
        <v>-0.39785590723114822</v>
      </c>
      <c r="X93">
        <f t="shared" si="21"/>
        <v>1.0753456504890628</v>
      </c>
      <c r="Y93">
        <f t="shared" si="22"/>
        <v>9.8115980808189465E-2</v>
      </c>
      <c r="Z93">
        <f t="shared" si="23"/>
        <v>1.0905303894074241</v>
      </c>
      <c r="AE93">
        <f t="shared" si="24"/>
        <v>3.0241737485950909E-2</v>
      </c>
      <c r="AF93">
        <f t="shared" si="25"/>
        <v>9.1456268616916842E-4</v>
      </c>
    </row>
    <row r="94" spans="1:32" x14ac:dyDescent="0.25">
      <c r="A94" t="s">
        <v>92</v>
      </c>
      <c r="B94" s="1">
        <v>2003</v>
      </c>
      <c r="C94" s="1">
        <v>9</v>
      </c>
      <c r="D94">
        <v>1.679</v>
      </c>
      <c r="E94">
        <v>1.62</v>
      </c>
      <c r="F94">
        <v>167.9</v>
      </c>
      <c r="G94">
        <v>31.57</v>
      </c>
      <c r="H94">
        <v>162</v>
      </c>
      <c r="I94">
        <v>1008.01</v>
      </c>
      <c r="J94">
        <v>8648</v>
      </c>
      <c r="K94" s="1">
        <v>166799</v>
      </c>
      <c r="L94">
        <v>184.6</v>
      </c>
      <c r="M94" s="1">
        <v>1833</v>
      </c>
      <c r="N94">
        <v>6.1</v>
      </c>
      <c r="O94">
        <v>50.980400000000003</v>
      </c>
      <c r="Q94">
        <f t="shared" si="14"/>
        <v>-0.52568342147209435</v>
      </c>
      <c r="R94">
        <f t="shared" si="15"/>
        <v>-0.67855673716811438</v>
      </c>
      <c r="S94">
        <f t="shared" si="16"/>
        <v>-0.57862135851091023</v>
      </c>
      <c r="T94">
        <f t="shared" si="17"/>
        <v>-0.70846224986967599</v>
      </c>
      <c r="U94">
        <f t="shared" si="18"/>
        <v>-0.26130898499014826</v>
      </c>
      <c r="V94">
        <f t="shared" si="19"/>
        <v>0.30251696472596995</v>
      </c>
      <c r="W94">
        <f t="shared" si="20"/>
        <v>-0.36921992947606169</v>
      </c>
      <c r="X94">
        <f t="shared" si="21"/>
        <v>0.94666477813082106</v>
      </c>
      <c r="Y94">
        <f t="shared" si="22"/>
        <v>4.2602991666714149E-2</v>
      </c>
      <c r="Z94">
        <f t="shared" si="23"/>
        <v>1.1624770636886512</v>
      </c>
      <c r="AE94">
        <f t="shared" si="24"/>
        <v>-2.2241106010052927E-2</v>
      </c>
      <c r="AF94">
        <f t="shared" si="25"/>
        <v>4.9466679655041249E-4</v>
      </c>
    </row>
    <row r="95" spans="1:32" x14ac:dyDescent="0.25">
      <c r="A95" t="s">
        <v>93</v>
      </c>
      <c r="B95" s="1">
        <v>2003</v>
      </c>
      <c r="C95" s="1">
        <v>10</v>
      </c>
      <c r="D95">
        <v>1.5640000000000001</v>
      </c>
      <c r="E95">
        <v>1.679</v>
      </c>
      <c r="F95">
        <v>156.4</v>
      </c>
      <c r="G95">
        <v>28.31</v>
      </c>
      <c r="H95">
        <v>167.9</v>
      </c>
      <c r="I95">
        <v>995.97</v>
      </c>
      <c r="J95">
        <v>8572.4</v>
      </c>
      <c r="K95" s="1">
        <v>165271</v>
      </c>
      <c r="L95">
        <v>185.2</v>
      </c>
      <c r="M95" s="1">
        <v>1939</v>
      </c>
      <c r="N95">
        <v>6.1</v>
      </c>
      <c r="O95">
        <v>49.099299999999999</v>
      </c>
      <c r="Q95">
        <f t="shared" si="14"/>
        <v>-0.64998193434802598</v>
      </c>
      <c r="R95">
        <f t="shared" si="15"/>
        <v>-0.78287314660771712</v>
      </c>
      <c r="S95">
        <f t="shared" si="16"/>
        <v>-0.51483351559718338</v>
      </c>
      <c r="T95">
        <f t="shared" si="17"/>
        <v>-0.75824565014945822</v>
      </c>
      <c r="U95">
        <f t="shared" si="18"/>
        <v>-0.29709062324113095</v>
      </c>
      <c r="V95">
        <f t="shared" si="19"/>
        <v>0.1783178704461417</v>
      </c>
      <c r="W95">
        <f t="shared" si="20"/>
        <v>-0.3446748056859873</v>
      </c>
      <c r="X95">
        <f t="shared" si="21"/>
        <v>1.1597924729741591</v>
      </c>
      <c r="Y95">
        <f t="shared" si="22"/>
        <v>4.2602991666714149E-2</v>
      </c>
      <c r="Z95">
        <f t="shared" si="23"/>
        <v>0.92225894336487368</v>
      </c>
      <c r="AE95">
        <f t="shared" si="24"/>
        <v>-0.10343577032788576</v>
      </c>
      <c r="AF95">
        <f t="shared" si="25"/>
        <v>1.0698958583323131E-2</v>
      </c>
    </row>
    <row r="96" spans="1:32" x14ac:dyDescent="0.25">
      <c r="A96" t="s">
        <v>94</v>
      </c>
      <c r="B96" s="1">
        <v>2003</v>
      </c>
      <c r="C96" s="1">
        <v>11</v>
      </c>
      <c r="D96">
        <v>1.512</v>
      </c>
      <c r="E96">
        <v>1.5640000000000001</v>
      </c>
      <c r="F96">
        <v>151.19999999999999</v>
      </c>
      <c r="G96">
        <v>30.34</v>
      </c>
      <c r="H96">
        <v>156.4</v>
      </c>
      <c r="I96">
        <v>1050.71</v>
      </c>
      <c r="J96">
        <v>8606.2000000000007</v>
      </c>
      <c r="K96" s="1">
        <v>164859</v>
      </c>
      <c r="L96">
        <v>185</v>
      </c>
      <c r="M96" s="1">
        <v>1967</v>
      </c>
      <c r="N96">
        <v>6</v>
      </c>
      <c r="O96">
        <v>49.165800000000004</v>
      </c>
      <c r="Q96">
        <f t="shared" si="14"/>
        <v>-0.70618647930062117</v>
      </c>
      <c r="R96">
        <f t="shared" si="15"/>
        <v>-0.71791538244747366</v>
      </c>
      <c r="S96">
        <f t="shared" si="16"/>
        <v>-0.63916575178495616</v>
      </c>
      <c r="T96">
        <f t="shared" si="17"/>
        <v>-0.53190484190068033</v>
      </c>
      <c r="U96">
        <f t="shared" si="18"/>
        <v>-0.28109301248870705</v>
      </c>
      <c r="V96">
        <f t="shared" si="19"/>
        <v>0.14482963298325605</v>
      </c>
      <c r="W96">
        <f t="shared" si="20"/>
        <v>-0.35285651361601172</v>
      </c>
      <c r="X96">
        <f t="shared" si="21"/>
        <v>1.2160903546308899</v>
      </c>
      <c r="Y96">
        <f t="shared" si="22"/>
        <v>-1.2909997474760669E-2</v>
      </c>
      <c r="Z96">
        <f t="shared" si="23"/>
        <v>0.93075105170655259</v>
      </c>
      <c r="AE96">
        <f t="shared" si="24"/>
        <v>-8.6950982009144417E-2</v>
      </c>
      <c r="AF96">
        <f t="shared" si="25"/>
        <v>7.5604732723545563E-3</v>
      </c>
    </row>
    <row r="97" spans="1:32" x14ac:dyDescent="0.25">
      <c r="A97" t="s">
        <v>95</v>
      </c>
      <c r="B97" s="1">
        <v>2003</v>
      </c>
      <c r="C97" s="1">
        <v>12</v>
      </c>
      <c r="D97">
        <v>1.4790000000000001</v>
      </c>
      <c r="E97">
        <v>1.512</v>
      </c>
      <c r="F97">
        <v>147.9</v>
      </c>
      <c r="G97">
        <v>31.11</v>
      </c>
      <c r="H97">
        <v>151.19999999999999</v>
      </c>
      <c r="I97">
        <v>1058.2</v>
      </c>
      <c r="J97">
        <v>8678.2999999999993</v>
      </c>
      <c r="K97" s="1">
        <v>166784</v>
      </c>
      <c r="L97">
        <v>184.5</v>
      </c>
      <c r="M97" s="1">
        <v>2083</v>
      </c>
      <c r="N97">
        <v>5.8</v>
      </c>
      <c r="O97">
        <v>48.0261</v>
      </c>
      <c r="Q97">
        <f t="shared" si="14"/>
        <v>-0.74185474821284492</v>
      </c>
      <c r="R97">
        <f t="shared" si="15"/>
        <v>-0.69327623052462273</v>
      </c>
      <c r="S97">
        <f t="shared" si="16"/>
        <v>-0.69538554553942733</v>
      </c>
      <c r="T97">
        <f t="shared" si="17"/>
        <v>-0.50093493591267613</v>
      </c>
      <c r="U97">
        <f t="shared" si="18"/>
        <v>-0.24696793156415961</v>
      </c>
      <c r="V97">
        <f t="shared" si="19"/>
        <v>0.30129773277950567</v>
      </c>
      <c r="W97">
        <f t="shared" si="20"/>
        <v>-0.37331078344107388</v>
      </c>
      <c r="X97">
        <f t="shared" si="21"/>
        <v>1.4493244357802031</v>
      </c>
      <c r="Y97">
        <f t="shared" si="22"/>
        <v>-0.1239359757577108</v>
      </c>
      <c r="Z97">
        <f t="shared" si="23"/>
        <v>0.78521036182668991</v>
      </c>
      <c r="AE97">
        <f t="shared" si="24"/>
        <v>-0.12472743735472061</v>
      </c>
      <c r="AF97">
        <f t="shared" si="25"/>
        <v>1.5556933629075754E-2</v>
      </c>
    </row>
    <row r="98" spans="1:32" x14ac:dyDescent="0.25">
      <c r="A98" t="s">
        <v>96</v>
      </c>
      <c r="B98" s="1">
        <v>2004</v>
      </c>
      <c r="C98" s="1">
        <v>1</v>
      </c>
      <c r="D98">
        <v>1.5720000000000001</v>
      </c>
      <c r="E98">
        <v>1.4790000000000001</v>
      </c>
      <c r="F98">
        <v>157.20000000000002</v>
      </c>
      <c r="G98">
        <v>32.130000000000003</v>
      </c>
      <c r="H98">
        <v>147.9</v>
      </c>
      <c r="I98">
        <v>1111.92</v>
      </c>
      <c r="J98">
        <v>8712.4</v>
      </c>
      <c r="K98" s="1">
        <v>165694</v>
      </c>
      <c r="L98">
        <v>184.3</v>
      </c>
      <c r="M98" s="1">
        <v>2057</v>
      </c>
      <c r="N98">
        <v>5.7</v>
      </c>
      <c r="O98">
        <v>47.868600000000001</v>
      </c>
      <c r="Q98">
        <f t="shared" si="14"/>
        <v>-0.64133508127839589</v>
      </c>
      <c r="R98">
        <f t="shared" si="15"/>
        <v>-0.66063735395149537</v>
      </c>
      <c r="S98">
        <f t="shared" si="16"/>
        <v>-0.73106349157591854</v>
      </c>
      <c r="T98">
        <f t="shared" si="17"/>
        <v>-0.27881165825238474</v>
      </c>
      <c r="U98">
        <f t="shared" si="18"/>
        <v>-0.23082833018375598</v>
      </c>
      <c r="V98">
        <f t="shared" si="19"/>
        <v>0.21270021133643446</v>
      </c>
      <c r="W98">
        <f t="shared" si="20"/>
        <v>-0.38149249137109825</v>
      </c>
      <c r="X98">
        <f t="shared" si="21"/>
        <v>1.3970478313846675</v>
      </c>
      <c r="Y98">
        <f t="shared" si="22"/>
        <v>-0.17944896489918563</v>
      </c>
      <c r="Z98">
        <f t="shared" si="23"/>
        <v>0.76509747364903069</v>
      </c>
      <c r="AE98">
        <f t="shared" si="24"/>
        <v>-8.6294339678819644E-3</v>
      </c>
      <c r="AF98">
        <f t="shared" si="25"/>
        <v>7.4467130606035065E-5</v>
      </c>
    </row>
    <row r="99" spans="1:32" x14ac:dyDescent="0.25">
      <c r="A99" t="s">
        <v>97</v>
      </c>
      <c r="B99" s="1">
        <v>2004</v>
      </c>
      <c r="C99" s="1">
        <v>2</v>
      </c>
      <c r="D99">
        <v>1.6479999999999999</v>
      </c>
      <c r="E99">
        <v>1.5720000000000001</v>
      </c>
      <c r="F99">
        <v>164.79999999999998</v>
      </c>
      <c r="G99">
        <v>34.31</v>
      </c>
      <c r="H99">
        <v>157.20000000000002</v>
      </c>
      <c r="I99">
        <v>1131.1300000000001</v>
      </c>
      <c r="J99">
        <v>8753.6</v>
      </c>
      <c r="K99" s="1">
        <v>165982</v>
      </c>
      <c r="L99">
        <v>185.2</v>
      </c>
      <c r="M99" s="1">
        <v>1911</v>
      </c>
      <c r="N99">
        <v>5.7</v>
      </c>
      <c r="O99">
        <v>43.502300000000005</v>
      </c>
      <c r="Q99">
        <f t="shared" si="14"/>
        <v>-0.55918997711691087</v>
      </c>
      <c r="R99">
        <f t="shared" si="15"/>
        <v>-0.59087975500108625</v>
      </c>
      <c r="S99">
        <f t="shared" si="16"/>
        <v>-0.63051655274580676</v>
      </c>
      <c r="T99">
        <f t="shared" si="17"/>
        <v>-0.19938149883588802</v>
      </c>
      <c r="U99">
        <f t="shared" si="18"/>
        <v>-0.21132828394115671</v>
      </c>
      <c r="V99">
        <f t="shared" si="19"/>
        <v>0.23610946470854868</v>
      </c>
      <c r="W99">
        <f t="shared" si="20"/>
        <v>-0.3446748056859873</v>
      </c>
      <c r="X99">
        <f t="shared" si="21"/>
        <v>1.1034945913174283</v>
      </c>
      <c r="Y99">
        <f t="shared" si="22"/>
        <v>-0.17944896489918563</v>
      </c>
      <c r="Z99">
        <f t="shared" si="23"/>
        <v>0.20751713301338853</v>
      </c>
      <c r="AE99">
        <f t="shared" si="24"/>
        <v>-3.6855122858295189E-2</v>
      </c>
      <c r="AF99">
        <f t="shared" si="25"/>
        <v>1.3583000809000326E-3</v>
      </c>
    </row>
    <row r="100" spans="1:32" x14ac:dyDescent="0.25">
      <c r="A100" t="s">
        <v>98</v>
      </c>
      <c r="B100" s="1">
        <v>2004</v>
      </c>
      <c r="C100" s="1">
        <v>3</v>
      </c>
      <c r="D100">
        <v>1.736</v>
      </c>
      <c r="E100">
        <v>1.6479999999999999</v>
      </c>
      <c r="F100">
        <v>173.6</v>
      </c>
      <c r="G100">
        <v>34.69</v>
      </c>
      <c r="H100">
        <v>164.79999999999998</v>
      </c>
      <c r="I100">
        <v>1144.94</v>
      </c>
      <c r="J100">
        <v>8792.7000000000007</v>
      </c>
      <c r="K100" s="1">
        <v>166806</v>
      </c>
      <c r="L100">
        <v>186.2</v>
      </c>
      <c r="M100" s="1">
        <v>1846</v>
      </c>
      <c r="N100">
        <v>5.6</v>
      </c>
      <c r="O100">
        <v>44.777099999999997</v>
      </c>
      <c r="Q100">
        <f t="shared" si="14"/>
        <v>-0.4640745933509805</v>
      </c>
      <c r="R100">
        <f t="shared" si="15"/>
        <v>-0.57872017353266636</v>
      </c>
      <c r="S100">
        <f t="shared" si="16"/>
        <v>-0.54834916187388749</v>
      </c>
      <c r="T100">
        <f t="shared" si="17"/>
        <v>-0.14227944253490865</v>
      </c>
      <c r="U100">
        <f t="shared" si="18"/>
        <v>-0.19282217209441826</v>
      </c>
      <c r="V100">
        <f t="shared" si="19"/>
        <v>0.30308593963431996</v>
      </c>
      <c r="W100">
        <f t="shared" si="20"/>
        <v>-0.30376626603586299</v>
      </c>
      <c r="X100">
        <f t="shared" si="21"/>
        <v>0.97280308032858898</v>
      </c>
      <c r="Y100">
        <f t="shared" si="22"/>
        <v>-0.23496195404066095</v>
      </c>
      <c r="Z100">
        <f t="shared" si="23"/>
        <v>0.37031021141897519</v>
      </c>
      <c r="AE100">
        <f t="shared" si="24"/>
        <v>7.5296419419324748E-3</v>
      </c>
      <c r="AF100">
        <f t="shared" si="25"/>
        <v>5.6695507773708651E-5</v>
      </c>
    </row>
    <row r="101" spans="1:32" x14ac:dyDescent="0.25">
      <c r="A101" t="s">
        <v>99</v>
      </c>
      <c r="B101" s="1">
        <v>2004</v>
      </c>
      <c r="C101" s="1">
        <v>4</v>
      </c>
      <c r="D101">
        <v>1.798</v>
      </c>
      <c r="E101">
        <v>1.736</v>
      </c>
      <c r="F101">
        <v>179.8</v>
      </c>
      <c r="G101">
        <v>36.74</v>
      </c>
      <c r="H101">
        <v>173.6</v>
      </c>
      <c r="I101">
        <v>1126.21</v>
      </c>
      <c r="J101">
        <v>8839.9</v>
      </c>
      <c r="K101" s="1">
        <v>169393</v>
      </c>
      <c r="L101">
        <v>187.4</v>
      </c>
      <c r="M101" s="1">
        <v>1998</v>
      </c>
      <c r="N101">
        <v>5.8</v>
      </c>
      <c r="O101">
        <v>45.899000000000001</v>
      </c>
      <c r="Q101">
        <f t="shared" si="14"/>
        <v>-0.39706148206134778</v>
      </c>
      <c r="R101">
        <f t="shared" si="15"/>
        <v>-0.5131224314004007</v>
      </c>
      <c r="S101">
        <f t="shared" si="16"/>
        <v>-0.45320797244324385</v>
      </c>
      <c r="T101">
        <f t="shared" si="17"/>
        <v>-0.21972488167447046</v>
      </c>
      <c r="U101">
        <f t="shared" si="18"/>
        <v>-0.17048231329221808</v>
      </c>
      <c r="V101">
        <f t="shared" si="19"/>
        <v>0.5133628093345266</v>
      </c>
      <c r="W101">
        <f t="shared" si="20"/>
        <v>-0.25467601845571314</v>
      </c>
      <c r="X101">
        <f t="shared" si="21"/>
        <v>1.2784201521794132</v>
      </c>
      <c r="Y101">
        <f t="shared" si="22"/>
        <v>-0.1239359757577108</v>
      </c>
      <c r="Z101">
        <f t="shared" si="23"/>
        <v>0.51357782568256893</v>
      </c>
      <c r="AE101">
        <f t="shared" si="24"/>
        <v>-7.8850975142240962E-3</v>
      </c>
      <c r="AF101">
        <f t="shared" si="25"/>
        <v>6.2174762808823016E-5</v>
      </c>
    </row>
    <row r="102" spans="1:32" x14ac:dyDescent="0.25">
      <c r="A102" t="s">
        <v>100</v>
      </c>
      <c r="B102" s="1">
        <v>2004</v>
      </c>
      <c r="C102" s="1">
        <v>5</v>
      </c>
      <c r="D102">
        <v>1.9830000000000001</v>
      </c>
      <c r="E102">
        <v>1.798</v>
      </c>
      <c r="F102">
        <v>198.3</v>
      </c>
      <c r="G102">
        <v>36.75</v>
      </c>
      <c r="H102">
        <v>179.8</v>
      </c>
      <c r="I102">
        <v>1107.3</v>
      </c>
      <c r="J102">
        <v>8884.2000000000007</v>
      </c>
      <c r="K102" s="1">
        <v>167306</v>
      </c>
      <c r="L102">
        <v>188</v>
      </c>
      <c r="M102" s="1">
        <v>2003</v>
      </c>
      <c r="N102">
        <v>5.6</v>
      </c>
      <c r="O102">
        <v>46.364400000000003</v>
      </c>
      <c r="Q102">
        <f t="shared" si="14"/>
        <v>-0.19710300482615339</v>
      </c>
      <c r="R102">
        <f t="shared" si="15"/>
        <v>-0.51280244241438977</v>
      </c>
      <c r="S102">
        <f t="shared" si="16"/>
        <v>-0.38617667988983589</v>
      </c>
      <c r="T102">
        <f t="shared" si="17"/>
        <v>-0.29791459091788308</v>
      </c>
      <c r="U102">
        <f t="shared" si="18"/>
        <v>-0.14951503056049106</v>
      </c>
      <c r="V102">
        <f t="shared" si="19"/>
        <v>0.34372700451646276</v>
      </c>
      <c r="W102">
        <f t="shared" si="20"/>
        <v>-0.23013089466563877</v>
      </c>
      <c r="X102">
        <f t="shared" si="21"/>
        <v>1.2884733453324009</v>
      </c>
      <c r="Y102">
        <f t="shared" si="22"/>
        <v>-0.23496195404066095</v>
      </c>
      <c r="Z102">
        <f t="shared" si="23"/>
        <v>0.57300981398658601</v>
      </c>
      <c r="AE102">
        <f t="shared" si="24"/>
        <v>0.18879498578306167</v>
      </c>
      <c r="AF102">
        <f t="shared" si="25"/>
        <v>3.5643546656826459E-2</v>
      </c>
    </row>
    <row r="103" spans="1:32" x14ac:dyDescent="0.25">
      <c r="A103" t="s">
        <v>101</v>
      </c>
      <c r="B103" s="1">
        <v>2004</v>
      </c>
      <c r="C103" s="1">
        <v>6</v>
      </c>
      <c r="D103">
        <v>1.9690000000000001</v>
      </c>
      <c r="E103">
        <v>1.9830000000000001</v>
      </c>
      <c r="F103">
        <v>196.9</v>
      </c>
      <c r="G103">
        <v>40.28</v>
      </c>
      <c r="H103">
        <v>198.3</v>
      </c>
      <c r="I103">
        <v>1120.68</v>
      </c>
      <c r="J103">
        <v>8960.1</v>
      </c>
      <c r="K103" s="1">
        <v>169480</v>
      </c>
      <c r="L103">
        <v>189.1</v>
      </c>
      <c r="M103" s="1">
        <v>1981</v>
      </c>
      <c r="N103">
        <v>5.6</v>
      </c>
      <c r="O103">
        <v>46.570099999999996</v>
      </c>
      <c r="Q103">
        <f t="shared" si="14"/>
        <v>-0.21223499769800594</v>
      </c>
      <c r="R103">
        <f t="shared" si="15"/>
        <v>-0.39984633035248862</v>
      </c>
      <c r="S103">
        <f t="shared" si="16"/>
        <v>-0.18616395210950568</v>
      </c>
      <c r="T103">
        <f t="shared" si="17"/>
        <v>-0.24259051319832386</v>
      </c>
      <c r="U103">
        <f t="shared" si="18"/>
        <v>-0.11359140168152866</v>
      </c>
      <c r="V103">
        <f t="shared" si="19"/>
        <v>0.52043435462401944</v>
      </c>
      <c r="W103">
        <f t="shared" si="20"/>
        <v>-0.18513150105050227</v>
      </c>
      <c r="X103">
        <f t="shared" si="21"/>
        <v>1.2442392954592552</v>
      </c>
      <c r="Y103">
        <f t="shared" si="22"/>
        <v>-0.23496195404066095</v>
      </c>
      <c r="Z103">
        <f t="shared" si="23"/>
        <v>0.59927788445099472</v>
      </c>
      <c r="AE103">
        <f t="shared" si="24"/>
        <v>-1.9181061736600828E-2</v>
      </c>
      <c r="AF103">
        <f t="shared" si="25"/>
        <v>3.6791312934329236E-4</v>
      </c>
    </row>
    <row r="104" spans="1:32" x14ac:dyDescent="0.25">
      <c r="A104" t="s">
        <v>102</v>
      </c>
      <c r="B104" s="1">
        <v>2004</v>
      </c>
      <c r="C104" s="1">
        <v>7</v>
      </c>
      <c r="D104">
        <v>1.911</v>
      </c>
      <c r="E104">
        <v>1.9690000000000001</v>
      </c>
      <c r="F104">
        <v>191.1</v>
      </c>
      <c r="G104">
        <v>38.03</v>
      </c>
      <c r="H104">
        <v>196.9</v>
      </c>
      <c r="I104">
        <v>1140.8399999999999</v>
      </c>
      <c r="J104">
        <v>8989.2000000000007</v>
      </c>
      <c r="K104" s="1">
        <v>166740</v>
      </c>
      <c r="L104">
        <v>189.7</v>
      </c>
      <c r="M104" s="1">
        <v>1828</v>
      </c>
      <c r="N104">
        <v>5.6</v>
      </c>
      <c r="O104">
        <v>46.96</v>
      </c>
      <c r="Q104">
        <f t="shared" si="14"/>
        <v>-0.2749246824528237</v>
      </c>
      <c r="R104">
        <f t="shared" si="15"/>
        <v>-0.47184385220497516</v>
      </c>
      <c r="S104">
        <f t="shared" si="16"/>
        <v>-0.20130005042801716</v>
      </c>
      <c r="T104">
        <f t="shared" si="17"/>
        <v>-0.15923226156706102</v>
      </c>
      <c r="U104">
        <f t="shared" si="18"/>
        <v>-9.9818310767459839E-2</v>
      </c>
      <c r="V104">
        <f t="shared" si="19"/>
        <v>0.29772131906987714</v>
      </c>
      <c r="W104">
        <f t="shared" si="20"/>
        <v>-0.1605863772604279</v>
      </c>
      <c r="X104">
        <f t="shared" si="21"/>
        <v>0.93661158497783348</v>
      </c>
      <c r="Y104">
        <f t="shared" si="22"/>
        <v>-0.23496195404066095</v>
      </c>
      <c r="Z104">
        <f t="shared" si="23"/>
        <v>0.64906845651746736</v>
      </c>
      <c r="AE104">
        <f t="shared" si="24"/>
        <v>-2.3206945591573023E-2</v>
      </c>
      <c r="AF104">
        <f t="shared" si="25"/>
        <v>5.3856232369023057E-4</v>
      </c>
    </row>
    <row r="105" spans="1:32" x14ac:dyDescent="0.25">
      <c r="A105" t="s">
        <v>103</v>
      </c>
      <c r="B105" s="1">
        <v>2004</v>
      </c>
      <c r="C105" s="1">
        <v>8</v>
      </c>
      <c r="D105">
        <v>1.8779999999999999</v>
      </c>
      <c r="E105">
        <v>1.911</v>
      </c>
      <c r="F105">
        <v>187.79999999999998</v>
      </c>
      <c r="G105">
        <v>40.78</v>
      </c>
      <c r="H105">
        <v>191.1</v>
      </c>
      <c r="I105">
        <v>1101.72</v>
      </c>
      <c r="J105">
        <v>9015.5</v>
      </c>
      <c r="K105" s="1">
        <v>168446</v>
      </c>
      <c r="L105">
        <v>189.4</v>
      </c>
      <c r="M105" s="1">
        <v>2002</v>
      </c>
      <c r="N105">
        <v>5.5</v>
      </c>
      <c r="O105">
        <v>46.518999999999998</v>
      </c>
      <c r="Q105">
        <f t="shared" si="14"/>
        <v>-0.31059295136504766</v>
      </c>
      <c r="R105">
        <f t="shared" si="15"/>
        <v>-0.38384688105193604</v>
      </c>
      <c r="S105">
        <f t="shared" si="16"/>
        <v>-0.26400674346185043</v>
      </c>
      <c r="T105">
        <f t="shared" si="17"/>
        <v>-0.32098696413725036</v>
      </c>
      <c r="U105">
        <f t="shared" si="18"/>
        <v>-8.7370465714539033E-2</v>
      </c>
      <c r="V105">
        <f t="shared" si="19"/>
        <v>0.43638863244774823</v>
      </c>
      <c r="W105">
        <f t="shared" si="20"/>
        <v>-0.17285893915546449</v>
      </c>
      <c r="X105">
        <f t="shared" si="21"/>
        <v>1.2864627067018033</v>
      </c>
      <c r="Y105">
        <f t="shared" si="22"/>
        <v>-0.29047494318213574</v>
      </c>
      <c r="Z105">
        <f t="shared" si="23"/>
        <v>0.59275236962002109</v>
      </c>
      <c r="AE105">
        <f t="shared" si="24"/>
        <v>-4.6260077012987809E-2</v>
      </c>
      <c r="AF105">
        <f t="shared" si="25"/>
        <v>2.1399947252475631E-3</v>
      </c>
    </row>
    <row r="106" spans="1:32" x14ac:dyDescent="0.25">
      <c r="A106" t="s">
        <v>104</v>
      </c>
      <c r="B106" s="1">
        <v>2004</v>
      </c>
      <c r="C106" s="1">
        <v>9</v>
      </c>
      <c r="D106">
        <v>1.87</v>
      </c>
      <c r="E106">
        <v>1.8779999999999999</v>
      </c>
      <c r="F106">
        <v>187</v>
      </c>
      <c r="G106">
        <v>44.9</v>
      </c>
      <c r="H106">
        <v>187.79999999999998</v>
      </c>
      <c r="I106">
        <v>1104.24</v>
      </c>
      <c r="J106">
        <v>9049.2999999999993</v>
      </c>
      <c r="K106" s="1">
        <v>168576</v>
      </c>
      <c r="L106">
        <v>189.5</v>
      </c>
      <c r="M106" s="1">
        <v>2024</v>
      </c>
      <c r="N106">
        <v>5.4</v>
      </c>
      <c r="O106">
        <v>46.830199999999998</v>
      </c>
      <c r="Q106">
        <f t="shared" si="14"/>
        <v>-0.31923980443467748</v>
      </c>
      <c r="R106">
        <f t="shared" si="15"/>
        <v>-0.25201141881538297</v>
      </c>
      <c r="S106">
        <f t="shared" si="16"/>
        <v>-0.29968468949834193</v>
      </c>
      <c r="T106">
        <f t="shared" si="17"/>
        <v>-0.31056718268334249</v>
      </c>
      <c r="U106">
        <f t="shared" si="18"/>
        <v>-7.1372854962115997E-2</v>
      </c>
      <c r="V106">
        <f t="shared" si="19"/>
        <v>0.44695530931710536</v>
      </c>
      <c r="W106">
        <f t="shared" si="20"/>
        <v>-0.1687680851904523</v>
      </c>
      <c r="X106">
        <f t="shared" si="21"/>
        <v>1.330696756574949</v>
      </c>
      <c r="Y106">
        <f t="shared" si="22"/>
        <v>-0.34598793232361058</v>
      </c>
      <c r="Z106">
        <f t="shared" si="23"/>
        <v>0.63249288264152936</v>
      </c>
      <c r="AE106">
        <f t="shared" si="24"/>
        <v>-6.0771698660294082E-2</v>
      </c>
      <c r="AF106">
        <f t="shared" si="25"/>
        <v>3.6931993580575895E-3</v>
      </c>
    </row>
    <row r="107" spans="1:32" x14ac:dyDescent="0.25">
      <c r="A107" t="s">
        <v>105</v>
      </c>
      <c r="B107" s="1">
        <v>2004</v>
      </c>
      <c r="C107" s="1">
        <v>10</v>
      </c>
      <c r="D107">
        <v>2</v>
      </c>
      <c r="E107">
        <v>1.87</v>
      </c>
      <c r="F107">
        <v>200</v>
      </c>
      <c r="G107">
        <v>45.94</v>
      </c>
      <c r="H107">
        <v>187</v>
      </c>
      <c r="I107">
        <v>1114.58</v>
      </c>
      <c r="J107">
        <v>9066.9</v>
      </c>
      <c r="K107" s="1">
        <v>171026</v>
      </c>
      <c r="L107">
        <v>189.9</v>
      </c>
      <c r="M107" s="1">
        <v>1905</v>
      </c>
      <c r="N107">
        <v>5.4</v>
      </c>
      <c r="O107">
        <v>44.965000000000003</v>
      </c>
      <c r="Q107">
        <f t="shared" si="14"/>
        <v>-0.17872844205318969</v>
      </c>
      <c r="R107">
        <f t="shared" si="15"/>
        <v>-0.21873256427023366</v>
      </c>
      <c r="S107">
        <f t="shared" si="16"/>
        <v>-0.30833388853749111</v>
      </c>
      <c r="T107">
        <f t="shared" si="17"/>
        <v>-0.26781300005103809</v>
      </c>
      <c r="U107">
        <f t="shared" si="18"/>
        <v>-6.3042738120617253E-2</v>
      </c>
      <c r="V107">
        <f t="shared" si="19"/>
        <v>0.64609652723960487</v>
      </c>
      <c r="W107">
        <f t="shared" si="20"/>
        <v>-0.15240466933040234</v>
      </c>
      <c r="X107">
        <f t="shared" si="21"/>
        <v>1.0914307595338431</v>
      </c>
      <c r="Y107">
        <f t="shared" si="22"/>
        <v>-0.34598793232361058</v>
      </c>
      <c r="Z107">
        <f t="shared" si="23"/>
        <v>0.39430520626711679</v>
      </c>
      <c r="AE107">
        <f t="shared" si="24"/>
        <v>3.6728376963667514E-2</v>
      </c>
      <c r="AF107">
        <f t="shared" si="25"/>
        <v>1.3489736743852625E-3</v>
      </c>
    </row>
    <row r="108" spans="1:32" x14ac:dyDescent="0.25">
      <c r="A108" t="s">
        <v>106</v>
      </c>
      <c r="B108" s="1">
        <v>2004</v>
      </c>
      <c r="C108" s="1">
        <v>11</v>
      </c>
      <c r="D108">
        <v>1.9790000000000001</v>
      </c>
      <c r="E108">
        <v>2</v>
      </c>
      <c r="F108">
        <v>197.9</v>
      </c>
      <c r="G108">
        <v>53.28</v>
      </c>
      <c r="H108">
        <v>200</v>
      </c>
      <c r="I108">
        <v>1130.2</v>
      </c>
      <c r="J108">
        <v>9110</v>
      </c>
      <c r="K108" s="1">
        <v>171216</v>
      </c>
      <c r="L108">
        <v>190.9</v>
      </c>
      <c r="M108" s="1">
        <v>2072</v>
      </c>
      <c r="N108">
        <v>5.5</v>
      </c>
      <c r="O108">
        <v>46.123400000000004</v>
      </c>
      <c r="Q108">
        <f t="shared" si="14"/>
        <v>-0.20142643136096841</v>
      </c>
      <c r="R108">
        <f t="shared" si="15"/>
        <v>1.6139351461878129E-2</v>
      </c>
      <c r="S108">
        <f t="shared" si="16"/>
        <v>-0.16778440415131329</v>
      </c>
      <c r="T108">
        <f t="shared" si="17"/>
        <v>-0.20322689437244953</v>
      </c>
      <c r="U108">
        <f t="shared" si="18"/>
        <v>-4.2643417900810936E-2</v>
      </c>
      <c r="V108">
        <f t="shared" si="19"/>
        <v>0.66154013189481919</v>
      </c>
      <c r="W108">
        <f t="shared" si="20"/>
        <v>-0.11149612968027803</v>
      </c>
      <c r="X108">
        <f t="shared" si="21"/>
        <v>1.4272074108436303</v>
      </c>
      <c r="Y108">
        <f t="shared" si="22"/>
        <v>-0.29047494318213574</v>
      </c>
      <c r="Z108">
        <f t="shared" si="23"/>
        <v>0.54223390255283432</v>
      </c>
      <c r="AE108">
        <f t="shared" si="24"/>
        <v>-0.11835399869237248</v>
      </c>
      <c r="AF108">
        <f t="shared" si="25"/>
        <v>1.4007669006474106E-2</v>
      </c>
    </row>
    <row r="109" spans="1:32" x14ac:dyDescent="0.25">
      <c r="A109" t="s">
        <v>107</v>
      </c>
      <c r="B109" s="1">
        <v>2004</v>
      </c>
      <c r="C109" s="1">
        <v>12</v>
      </c>
      <c r="D109">
        <v>1.841</v>
      </c>
      <c r="E109">
        <v>1.9790000000000001</v>
      </c>
      <c r="F109">
        <v>184.1</v>
      </c>
      <c r="G109">
        <v>48.47</v>
      </c>
      <c r="H109">
        <v>197.9</v>
      </c>
      <c r="I109">
        <v>1173.78</v>
      </c>
      <c r="J109">
        <v>9119.1</v>
      </c>
      <c r="K109" s="1">
        <v>171016</v>
      </c>
      <c r="L109">
        <v>191</v>
      </c>
      <c r="M109" s="1">
        <v>1782</v>
      </c>
      <c r="N109">
        <v>5.4</v>
      </c>
      <c r="O109">
        <v>45.0809</v>
      </c>
      <c r="Q109">
        <f t="shared" si="14"/>
        <v>-0.35058464681208645</v>
      </c>
      <c r="R109">
        <f t="shared" si="15"/>
        <v>-0.13777535080943762</v>
      </c>
      <c r="S109">
        <f t="shared" si="16"/>
        <v>-0.1904885516290804</v>
      </c>
      <c r="T109">
        <f t="shared" si="17"/>
        <v>-2.3030832562407108E-2</v>
      </c>
      <c r="U109">
        <f t="shared" si="18"/>
        <v>-3.8336368852081394E-2</v>
      </c>
      <c r="V109">
        <f t="shared" si="19"/>
        <v>0.64528370594196205</v>
      </c>
      <c r="W109">
        <f t="shared" si="20"/>
        <v>-0.10740527571526583</v>
      </c>
      <c r="X109">
        <f t="shared" si="21"/>
        <v>0.8441222079703472</v>
      </c>
      <c r="Y109">
        <f t="shared" si="22"/>
        <v>-0.34598793232361058</v>
      </c>
      <c r="Z109">
        <f t="shared" si="23"/>
        <v>0.40910573794832716</v>
      </c>
      <c r="AE109">
        <f t="shared" si="24"/>
        <v>-0.23901924311500544</v>
      </c>
      <c r="AF109">
        <f t="shared" si="25"/>
        <v>5.7130198579270076E-2</v>
      </c>
    </row>
    <row r="110" spans="1:32" x14ac:dyDescent="0.25">
      <c r="A110" t="s">
        <v>108</v>
      </c>
      <c r="B110" s="1">
        <v>2005</v>
      </c>
      <c r="C110" s="1">
        <v>1</v>
      </c>
      <c r="D110">
        <v>1.831</v>
      </c>
      <c r="E110">
        <v>1.841</v>
      </c>
      <c r="F110">
        <v>183.1</v>
      </c>
      <c r="G110">
        <v>43.15</v>
      </c>
      <c r="H110">
        <v>184.1</v>
      </c>
      <c r="I110">
        <v>1211.92</v>
      </c>
      <c r="J110">
        <v>9458.4</v>
      </c>
      <c r="K110" s="1">
        <v>173123</v>
      </c>
      <c r="L110">
        <v>190.3</v>
      </c>
      <c r="M110" s="1">
        <v>2042</v>
      </c>
      <c r="N110">
        <v>5.4</v>
      </c>
      <c r="O110">
        <v>45.459099999999999</v>
      </c>
      <c r="Q110">
        <f t="shared" si="14"/>
        <v>-0.36139321314912398</v>
      </c>
      <c r="R110">
        <f t="shared" si="15"/>
        <v>-0.30800949136731692</v>
      </c>
      <c r="S110">
        <f t="shared" si="16"/>
        <v>-0.33968723505440784</v>
      </c>
      <c r="T110">
        <f t="shared" si="17"/>
        <v>0.13467173277570779</v>
      </c>
      <c r="U110">
        <f t="shared" si="18"/>
        <v>0.12225503139339913</v>
      </c>
      <c r="V110">
        <f t="shared" si="19"/>
        <v>0.81654515335531164</v>
      </c>
      <c r="W110">
        <f t="shared" si="20"/>
        <v>-0.1360412534703524</v>
      </c>
      <c r="X110">
        <f t="shared" si="21"/>
        <v>1.3668882519257044</v>
      </c>
      <c r="Y110">
        <f t="shared" si="22"/>
        <v>-0.34598793232361058</v>
      </c>
      <c r="Z110">
        <f t="shared" si="23"/>
        <v>0.45740220975017309</v>
      </c>
      <c r="AE110">
        <f t="shared" si="24"/>
        <v>-0.199158726958094</v>
      </c>
      <c r="AF110">
        <f t="shared" si="25"/>
        <v>3.9664198523568638E-2</v>
      </c>
    </row>
    <row r="111" spans="1:32" x14ac:dyDescent="0.25">
      <c r="A111" t="s">
        <v>109</v>
      </c>
      <c r="B111" s="1">
        <v>2005</v>
      </c>
      <c r="C111" s="1">
        <v>2</v>
      </c>
      <c r="D111">
        <v>1.91</v>
      </c>
      <c r="E111">
        <v>1.831</v>
      </c>
      <c r="F111">
        <v>191</v>
      </c>
      <c r="G111">
        <v>46.84</v>
      </c>
      <c r="H111">
        <v>183.1</v>
      </c>
      <c r="I111">
        <v>1181.27</v>
      </c>
      <c r="J111">
        <v>9148.5</v>
      </c>
      <c r="K111" s="1">
        <v>171809</v>
      </c>
      <c r="L111">
        <v>190.7</v>
      </c>
      <c r="M111" s="1">
        <v>2144</v>
      </c>
      <c r="N111">
        <v>5.3</v>
      </c>
      <c r="O111">
        <v>43.109699999999997</v>
      </c>
      <c r="Q111">
        <f t="shared" si="14"/>
        <v>-0.27600553908652753</v>
      </c>
      <c r="R111">
        <f t="shared" si="15"/>
        <v>-0.18993355552923885</v>
      </c>
      <c r="S111">
        <f t="shared" si="16"/>
        <v>-0.35049873385334462</v>
      </c>
      <c r="T111">
        <f t="shared" si="17"/>
        <v>7.9390734255970589E-3</v>
      </c>
      <c r="U111">
        <f t="shared" si="18"/>
        <v>-2.4421287310032826E-2</v>
      </c>
      <c r="V111">
        <f t="shared" si="19"/>
        <v>0.70974043484504046</v>
      </c>
      <c r="W111">
        <f t="shared" si="20"/>
        <v>-0.11967783761030359</v>
      </c>
      <c r="X111">
        <f t="shared" si="21"/>
        <v>1.5719733922466523</v>
      </c>
      <c r="Y111">
        <f t="shared" si="22"/>
        <v>-0.40150092146508587</v>
      </c>
      <c r="Z111">
        <f t="shared" si="23"/>
        <v>0.15738176857815545</v>
      </c>
      <c r="AE111">
        <f t="shared" si="24"/>
        <v>-1.7431934209095327E-2</v>
      </c>
      <c r="AF111">
        <f t="shared" si="25"/>
        <v>3.0387233027022795E-4</v>
      </c>
    </row>
    <row r="112" spans="1:32" x14ac:dyDescent="0.25">
      <c r="A112" t="s">
        <v>110</v>
      </c>
      <c r="B112" s="1">
        <v>2005</v>
      </c>
      <c r="C112" s="1">
        <v>3</v>
      </c>
      <c r="D112">
        <v>2.0790000000000002</v>
      </c>
      <c r="E112">
        <v>1.91</v>
      </c>
      <c r="F112">
        <v>207.9</v>
      </c>
      <c r="G112">
        <v>48.15</v>
      </c>
      <c r="H112">
        <v>191</v>
      </c>
      <c r="I112">
        <v>1203.5999999999999</v>
      </c>
      <c r="J112">
        <v>9179</v>
      </c>
      <c r="K112" s="1">
        <v>172997</v>
      </c>
      <c r="L112">
        <v>191.8</v>
      </c>
      <c r="M112" s="1">
        <v>2207</v>
      </c>
      <c r="N112">
        <v>5.4</v>
      </c>
      <c r="O112">
        <v>46.005699999999997</v>
      </c>
      <c r="Q112">
        <f t="shared" si="14"/>
        <v>-9.3340767990593015E-2</v>
      </c>
      <c r="R112">
        <f t="shared" si="15"/>
        <v>-0.14801499836179127</v>
      </c>
      <c r="S112">
        <f t="shared" si="16"/>
        <v>-0.26508789334174426</v>
      </c>
      <c r="T112">
        <f t="shared" si="17"/>
        <v>0.10026991464216982</v>
      </c>
      <c r="U112">
        <f t="shared" si="18"/>
        <v>-9.9855734653904269E-3</v>
      </c>
      <c r="V112">
        <f t="shared" si="19"/>
        <v>0.80630360500501175</v>
      </c>
      <c r="W112">
        <f t="shared" si="20"/>
        <v>-7.4678443995165919E-2</v>
      </c>
      <c r="X112">
        <f t="shared" si="21"/>
        <v>1.6986436259742965</v>
      </c>
      <c r="Y112">
        <f t="shared" si="22"/>
        <v>-0.34598793232361058</v>
      </c>
      <c r="Z112">
        <f t="shared" si="23"/>
        <v>0.52720350929244941</v>
      </c>
      <c r="AE112">
        <f t="shared" si="24"/>
        <v>0.11349482563686454</v>
      </c>
      <c r="AF112">
        <f t="shared" si="25"/>
        <v>1.2881075446342285E-2</v>
      </c>
    </row>
    <row r="113" spans="1:32" x14ac:dyDescent="0.25">
      <c r="A113" t="s">
        <v>111</v>
      </c>
      <c r="B113" s="1">
        <v>2005</v>
      </c>
      <c r="C113" s="1">
        <v>4</v>
      </c>
      <c r="D113">
        <v>2.2429999999999999</v>
      </c>
      <c r="E113">
        <v>2.0790000000000002</v>
      </c>
      <c r="F113">
        <v>224.29999999999998</v>
      </c>
      <c r="G113">
        <v>54.19</v>
      </c>
      <c r="H113">
        <v>207.9</v>
      </c>
      <c r="I113">
        <v>1180.5899999999999</v>
      </c>
      <c r="J113">
        <v>9235.1</v>
      </c>
      <c r="K113" s="1">
        <v>172199</v>
      </c>
      <c r="L113">
        <v>193.3</v>
      </c>
      <c r="M113" s="1">
        <v>1864</v>
      </c>
      <c r="N113">
        <v>5.2</v>
      </c>
      <c r="O113">
        <v>46.560499999999998</v>
      </c>
      <c r="Q113">
        <f t="shared" si="14"/>
        <v>8.3919719936822151E-2</v>
      </c>
      <c r="R113">
        <f t="shared" si="15"/>
        <v>4.525834918888369E-2</v>
      </c>
      <c r="S113">
        <f t="shared" si="16"/>
        <v>-8.2373563639712669E-2</v>
      </c>
      <c r="T113">
        <f t="shared" si="17"/>
        <v>5.127386366605766E-3</v>
      </c>
      <c r="U113">
        <f t="shared" si="18"/>
        <v>1.6566673966886422E-2</v>
      </c>
      <c r="V113">
        <f t="shared" si="19"/>
        <v>0.74144046545311182</v>
      </c>
      <c r="W113">
        <f t="shared" si="20"/>
        <v>-1.3315634519979441E-2</v>
      </c>
      <c r="X113">
        <f t="shared" si="21"/>
        <v>1.0089945756793444</v>
      </c>
      <c r="Y113">
        <f t="shared" si="22"/>
        <v>-0.45701391060656071</v>
      </c>
      <c r="Z113">
        <f t="shared" si="23"/>
        <v>0.59805195602873751</v>
      </c>
      <c r="AE113">
        <f t="shared" si="24"/>
        <v>0.12173045598613248</v>
      </c>
      <c r="AF113">
        <f t="shared" si="25"/>
        <v>1.4818303914591737E-2</v>
      </c>
    </row>
    <row r="114" spans="1:32" x14ac:dyDescent="0.25">
      <c r="A114" t="s">
        <v>112</v>
      </c>
      <c r="B114" s="1">
        <v>2005</v>
      </c>
      <c r="C114" s="1">
        <v>5</v>
      </c>
      <c r="D114">
        <v>2.161</v>
      </c>
      <c r="E114">
        <v>2.2429999999999999</v>
      </c>
      <c r="F114">
        <v>216.1</v>
      </c>
      <c r="G114">
        <v>52.98</v>
      </c>
      <c r="H114">
        <v>224.29999999999998</v>
      </c>
      <c r="I114">
        <v>1156.8499999999999</v>
      </c>
      <c r="J114">
        <v>9279.7000000000007</v>
      </c>
      <c r="K114" s="1">
        <v>174294</v>
      </c>
      <c r="L114">
        <v>194.6</v>
      </c>
      <c r="M114" s="1">
        <v>2061</v>
      </c>
      <c r="N114">
        <v>5.2</v>
      </c>
      <c r="O114">
        <v>47.670300000000005</v>
      </c>
      <c r="Q114">
        <f t="shared" si="14"/>
        <v>-4.7105240268854303E-3</v>
      </c>
      <c r="R114">
        <f t="shared" si="15"/>
        <v>6.5396818815464533E-3</v>
      </c>
      <c r="S114">
        <f t="shared" si="16"/>
        <v>9.4935016662849939E-2</v>
      </c>
      <c r="T114">
        <f t="shared" si="17"/>
        <v>-9.3033570663463433E-2</v>
      </c>
      <c r="U114">
        <f t="shared" si="18"/>
        <v>3.7675947326593191E-2</v>
      </c>
      <c r="V114">
        <f t="shared" si="19"/>
        <v>0.91172652730929005</v>
      </c>
      <c r="W114">
        <f t="shared" si="20"/>
        <v>3.986546702518147E-2</v>
      </c>
      <c r="X114">
        <f t="shared" si="21"/>
        <v>1.4050903859070576</v>
      </c>
      <c r="Y114">
        <f t="shared" si="22"/>
        <v>-0.45701391060656071</v>
      </c>
      <c r="Z114">
        <f t="shared" si="23"/>
        <v>0.73977438967677833</v>
      </c>
      <c r="AE114">
        <f t="shared" si="24"/>
        <v>-5.7770158254357044E-2</v>
      </c>
      <c r="AF114">
        <f t="shared" si="25"/>
        <v>3.3373911847334571E-3</v>
      </c>
    </row>
    <row r="115" spans="1:32" x14ac:dyDescent="0.25">
      <c r="A115" t="s">
        <v>113</v>
      </c>
      <c r="B115" s="1">
        <v>2005</v>
      </c>
      <c r="C115" s="1">
        <v>6</v>
      </c>
      <c r="D115">
        <v>2.1560000000000001</v>
      </c>
      <c r="E115">
        <v>2.161</v>
      </c>
      <c r="F115">
        <v>215.60000000000002</v>
      </c>
      <c r="G115">
        <v>49.83</v>
      </c>
      <c r="H115">
        <v>216.1</v>
      </c>
      <c r="I115">
        <v>1191.5</v>
      </c>
      <c r="J115">
        <v>9326.7000000000007</v>
      </c>
      <c r="K115" s="1">
        <v>172805</v>
      </c>
      <c r="L115">
        <v>194.4</v>
      </c>
      <c r="M115" s="1">
        <v>2025</v>
      </c>
      <c r="N115">
        <v>5.0999999999999996</v>
      </c>
      <c r="O115">
        <v>47.706400000000002</v>
      </c>
      <c r="Q115">
        <f t="shared" si="14"/>
        <v>-1.011480719540408E-2</v>
      </c>
      <c r="R115">
        <f t="shared" si="15"/>
        <v>-9.4256848711934668E-2</v>
      </c>
      <c r="S115">
        <f t="shared" si="16"/>
        <v>6.2807265115686376E-3</v>
      </c>
      <c r="T115">
        <f t="shared" si="17"/>
        <v>5.0238424327771002E-2</v>
      </c>
      <c r="U115">
        <f t="shared" si="18"/>
        <v>5.9921145710140497E-2</v>
      </c>
      <c r="V115">
        <f t="shared" si="19"/>
        <v>0.79069743609026888</v>
      </c>
      <c r="W115">
        <f t="shared" si="20"/>
        <v>3.1683759095157076E-2</v>
      </c>
      <c r="X115">
        <f t="shared" si="21"/>
        <v>1.3327073952055466</v>
      </c>
      <c r="Y115">
        <f t="shared" si="22"/>
        <v>-0.512526899748036</v>
      </c>
      <c r="Z115">
        <f t="shared" si="23"/>
        <v>0.74438439134797485</v>
      </c>
      <c r="AE115">
        <f t="shared" si="24"/>
        <v>2.9506498852030726E-2</v>
      </c>
      <c r="AF115">
        <f t="shared" si="25"/>
        <v>8.7063347450489056E-4</v>
      </c>
    </row>
    <row r="116" spans="1:32" x14ac:dyDescent="0.25">
      <c r="A116" t="s">
        <v>114</v>
      </c>
      <c r="B116" s="1">
        <v>2005</v>
      </c>
      <c r="C116" s="1">
        <v>7</v>
      </c>
      <c r="D116">
        <v>2.29</v>
      </c>
      <c r="E116">
        <v>2.1560000000000001</v>
      </c>
      <c r="F116">
        <v>229</v>
      </c>
      <c r="G116">
        <v>56.35</v>
      </c>
      <c r="H116">
        <v>215.60000000000002</v>
      </c>
      <c r="I116">
        <v>1191.33</v>
      </c>
      <c r="J116">
        <v>9359.1</v>
      </c>
      <c r="K116" s="1">
        <v>177612</v>
      </c>
      <c r="L116">
        <v>194.5</v>
      </c>
      <c r="M116" s="1">
        <v>2068</v>
      </c>
      <c r="N116">
        <v>5</v>
      </c>
      <c r="O116">
        <v>49.554499999999997</v>
      </c>
      <c r="Q116">
        <f t="shared" si="14"/>
        <v>0.13471998172089872</v>
      </c>
      <c r="R116">
        <f t="shared" si="15"/>
        <v>0.1143759701672709</v>
      </c>
      <c r="S116">
        <f t="shared" si="16"/>
        <v>8.7497711210037118E-4</v>
      </c>
      <c r="T116">
        <f t="shared" si="17"/>
        <v>4.9535502563022943E-2</v>
      </c>
      <c r="U116">
        <f t="shared" si="18"/>
        <v>7.5256133531989955E-2</v>
      </c>
      <c r="V116">
        <f t="shared" si="19"/>
        <v>1.1814206338671893</v>
      </c>
      <c r="W116">
        <f t="shared" si="20"/>
        <v>3.5774613060169269E-2</v>
      </c>
      <c r="X116">
        <f t="shared" si="21"/>
        <v>1.4191648563212402</v>
      </c>
      <c r="Y116">
        <f t="shared" si="22"/>
        <v>-0.56803988888951085</v>
      </c>
      <c r="Z116">
        <f t="shared" si="23"/>
        <v>0.98038838272024165</v>
      </c>
      <c r="AE116">
        <f t="shared" si="24"/>
        <v>7.6993412079533877E-2</v>
      </c>
      <c r="AF116">
        <f t="shared" si="25"/>
        <v>5.9279855036489127E-3</v>
      </c>
    </row>
    <row r="117" spans="1:32" x14ac:dyDescent="0.25">
      <c r="A117" t="s">
        <v>115</v>
      </c>
      <c r="B117" s="1">
        <v>2005</v>
      </c>
      <c r="C117" s="1">
        <v>8</v>
      </c>
      <c r="D117">
        <v>2.4860000000000002</v>
      </c>
      <c r="E117">
        <v>2.29</v>
      </c>
      <c r="F117">
        <v>248.60000000000002</v>
      </c>
      <c r="G117">
        <v>59</v>
      </c>
      <c r="H117">
        <v>229</v>
      </c>
      <c r="I117">
        <v>1234.18</v>
      </c>
      <c r="J117">
        <v>9422.6</v>
      </c>
      <c r="K117" s="1">
        <v>177894</v>
      </c>
      <c r="L117">
        <v>195.4</v>
      </c>
      <c r="M117" s="1">
        <v>2054</v>
      </c>
      <c r="N117">
        <v>5</v>
      </c>
      <c r="O117">
        <v>49.2376</v>
      </c>
      <c r="Q117">
        <f t="shared" si="14"/>
        <v>0.34656788192683446</v>
      </c>
      <c r="R117">
        <f t="shared" si="15"/>
        <v>0.19917305146019945</v>
      </c>
      <c r="S117">
        <f t="shared" si="16"/>
        <v>0.1457490610178529</v>
      </c>
      <c r="T117">
        <f t="shared" si="17"/>
        <v>0.22671313561856116</v>
      </c>
      <c r="U117">
        <f t="shared" si="18"/>
        <v>0.10531081645444217</v>
      </c>
      <c r="V117">
        <f t="shared" si="19"/>
        <v>1.204342194460718</v>
      </c>
      <c r="W117">
        <f t="shared" si="20"/>
        <v>7.2592298745281392E-2</v>
      </c>
      <c r="X117">
        <f t="shared" si="21"/>
        <v>1.3910159154928747</v>
      </c>
      <c r="Y117">
        <f t="shared" si="22"/>
        <v>-0.56803988888951085</v>
      </c>
      <c r="Z117">
        <f t="shared" si="23"/>
        <v>0.93991997469801836</v>
      </c>
      <c r="AE117">
        <f t="shared" si="24"/>
        <v>0.16217554398999978</v>
      </c>
      <c r="AF117">
        <f t="shared" si="25"/>
        <v>2.6300907068452353E-2</v>
      </c>
    </row>
    <row r="118" spans="1:32" x14ac:dyDescent="0.25">
      <c r="A118" t="s">
        <v>116</v>
      </c>
      <c r="B118" s="1">
        <v>2005</v>
      </c>
      <c r="C118" s="1">
        <v>9</v>
      </c>
      <c r="D118">
        <v>2.903</v>
      </c>
      <c r="E118">
        <v>2.4860000000000002</v>
      </c>
      <c r="F118">
        <v>290.3</v>
      </c>
      <c r="G118">
        <v>64.989999999999995</v>
      </c>
      <c r="H118">
        <v>248.60000000000002</v>
      </c>
      <c r="I118">
        <v>1220.33</v>
      </c>
      <c r="J118">
        <v>9476</v>
      </c>
      <c r="K118" s="1">
        <v>174885</v>
      </c>
      <c r="L118">
        <v>196.4</v>
      </c>
      <c r="M118" s="1">
        <v>2095</v>
      </c>
      <c r="N118">
        <v>4.9000000000000004</v>
      </c>
      <c r="O118">
        <v>49.904699999999998</v>
      </c>
      <c r="Q118">
        <f t="shared" si="14"/>
        <v>0.79728509818129933</v>
      </c>
      <c r="R118">
        <f t="shared" si="15"/>
        <v>0.39084645408081903</v>
      </c>
      <c r="S118">
        <f t="shared" si="16"/>
        <v>0.35765443747701364</v>
      </c>
      <c r="T118">
        <f t="shared" si="17"/>
        <v>0.16944568596116977</v>
      </c>
      <c r="U118">
        <f t="shared" si="18"/>
        <v>0.13058514823489786</v>
      </c>
      <c r="V118">
        <f t="shared" si="19"/>
        <v>0.95976426599998277</v>
      </c>
      <c r="W118">
        <f t="shared" si="20"/>
        <v>0.1135008383954057</v>
      </c>
      <c r="X118">
        <f t="shared" si="21"/>
        <v>1.4734520993473734</v>
      </c>
      <c r="Y118">
        <f t="shared" si="22"/>
        <v>-0.62355287803098569</v>
      </c>
      <c r="Z118">
        <f t="shared" si="23"/>
        <v>1.0251092299571705</v>
      </c>
      <c r="AE118">
        <f t="shared" si="24"/>
        <v>0.47057143536906976</v>
      </c>
      <c r="AF118">
        <f t="shared" si="25"/>
        <v>0.22143747578530659</v>
      </c>
    </row>
    <row r="119" spans="1:32" x14ac:dyDescent="0.25">
      <c r="A119" t="s">
        <v>117</v>
      </c>
      <c r="B119" s="1">
        <v>2005</v>
      </c>
      <c r="C119" s="1">
        <v>10</v>
      </c>
      <c r="D119">
        <v>2.7170000000000001</v>
      </c>
      <c r="E119">
        <v>2.903</v>
      </c>
      <c r="F119">
        <v>271.7</v>
      </c>
      <c r="G119">
        <v>65.59</v>
      </c>
      <c r="H119">
        <v>290.3</v>
      </c>
      <c r="I119">
        <v>1228.81</v>
      </c>
      <c r="J119">
        <v>9518.7000000000007</v>
      </c>
      <c r="K119" s="1">
        <v>172893</v>
      </c>
      <c r="L119">
        <v>198.8</v>
      </c>
      <c r="M119" s="1">
        <v>2151</v>
      </c>
      <c r="N119">
        <v>5</v>
      </c>
      <c r="O119">
        <v>47.523199999999996</v>
      </c>
      <c r="Q119">
        <f t="shared" si="14"/>
        <v>0.59624576431240128</v>
      </c>
      <c r="R119">
        <f t="shared" si="15"/>
        <v>0.41004579324148238</v>
      </c>
      <c r="S119">
        <f t="shared" si="16"/>
        <v>0.8084939373926765</v>
      </c>
      <c r="T119">
        <f t="shared" si="17"/>
        <v>0.20450907752035211</v>
      </c>
      <c r="U119">
        <f t="shared" si="18"/>
        <v>0.15079514761739757</v>
      </c>
      <c r="V119">
        <f t="shared" si="19"/>
        <v>0.79785026350952604</v>
      </c>
      <c r="W119">
        <f t="shared" si="20"/>
        <v>0.21168133355570429</v>
      </c>
      <c r="X119">
        <f t="shared" si="21"/>
        <v>1.586047862660835</v>
      </c>
      <c r="Y119">
        <f t="shared" si="22"/>
        <v>-0.56803988888951085</v>
      </c>
      <c r="Z119">
        <f t="shared" si="23"/>
        <v>0.72098959062322998</v>
      </c>
      <c r="AE119">
        <f t="shared" si="24"/>
        <v>8.2125552550261251E-3</v>
      </c>
      <c r="AF119">
        <f t="shared" si="25"/>
        <v>6.7446063816857226E-5</v>
      </c>
    </row>
    <row r="120" spans="1:32" x14ac:dyDescent="0.25">
      <c r="A120" t="s">
        <v>118</v>
      </c>
      <c r="B120" s="1">
        <v>2005</v>
      </c>
      <c r="C120" s="1">
        <v>11</v>
      </c>
      <c r="D120">
        <v>2.2570000000000001</v>
      </c>
      <c r="E120">
        <v>2.7170000000000001</v>
      </c>
      <c r="F120">
        <v>225.70000000000002</v>
      </c>
      <c r="G120">
        <v>62.26</v>
      </c>
      <c r="H120">
        <v>271.7</v>
      </c>
      <c r="I120">
        <v>1207.01</v>
      </c>
      <c r="J120">
        <v>9578.4</v>
      </c>
      <c r="K120" s="1">
        <v>172973</v>
      </c>
      <c r="L120">
        <v>199.2</v>
      </c>
      <c r="M120" s="1">
        <v>2065</v>
      </c>
      <c r="N120">
        <v>5</v>
      </c>
      <c r="O120">
        <v>46.8095</v>
      </c>
      <c r="Q120">
        <f t="shared" si="14"/>
        <v>9.9051712808674947E-2</v>
      </c>
      <c r="R120">
        <f t="shared" si="15"/>
        <v>0.30348946089980211</v>
      </c>
      <c r="S120">
        <f t="shared" si="16"/>
        <v>0.6074000597324527</v>
      </c>
      <c r="T120">
        <f t="shared" si="17"/>
        <v>0.11436969827622812</v>
      </c>
      <c r="U120">
        <f t="shared" si="18"/>
        <v>0.17905128258543482</v>
      </c>
      <c r="V120">
        <f t="shared" si="19"/>
        <v>0.80435283389066881</v>
      </c>
      <c r="W120">
        <f t="shared" si="20"/>
        <v>0.22804474941575309</v>
      </c>
      <c r="X120">
        <f t="shared" si="21"/>
        <v>1.4131329404294477</v>
      </c>
      <c r="Y120">
        <f t="shared" si="22"/>
        <v>-0.56803988888951085</v>
      </c>
      <c r="Z120">
        <f t="shared" si="23"/>
        <v>0.62984947448103734</v>
      </c>
      <c r="AE120">
        <f t="shared" si="24"/>
        <v>-0.3230671199315634</v>
      </c>
      <c r="AF120">
        <f t="shared" si="25"/>
        <v>0.10437236398087517</v>
      </c>
    </row>
    <row r="121" spans="1:32" x14ac:dyDescent="0.25">
      <c r="A121" t="s">
        <v>119</v>
      </c>
      <c r="B121" s="1">
        <v>2005</v>
      </c>
      <c r="C121" s="1">
        <v>12</v>
      </c>
      <c r="D121">
        <v>2.1850000000000001</v>
      </c>
      <c r="E121">
        <v>2.2570000000000001</v>
      </c>
      <c r="F121">
        <v>218.5</v>
      </c>
      <c r="G121">
        <v>58.32</v>
      </c>
      <c r="H121">
        <v>225.70000000000002</v>
      </c>
      <c r="I121">
        <v>1249.48</v>
      </c>
      <c r="J121">
        <v>9622.2000000000007</v>
      </c>
      <c r="K121" s="1">
        <v>175188</v>
      </c>
      <c r="L121">
        <v>197.6</v>
      </c>
      <c r="M121" s="1">
        <v>2147</v>
      </c>
      <c r="N121">
        <v>5</v>
      </c>
      <c r="O121">
        <v>48.145300000000006</v>
      </c>
      <c r="Q121">
        <f t="shared" si="14"/>
        <v>2.1230035182004666E-2</v>
      </c>
      <c r="R121">
        <f t="shared" si="15"/>
        <v>0.17741380041144797</v>
      </c>
      <c r="S121">
        <f t="shared" si="16"/>
        <v>0.11007111498136166</v>
      </c>
      <c r="T121">
        <f t="shared" si="17"/>
        <v>0.28997609444585914</v>
      </c>
      <c r="U121">
        <f t="shared" si="18"/>
        <v>0.19978191427052835</v>
      </c>
      <c r="V121">
        <f t="shared" si="19"/>
        <v>0.9843927513185613</v>
      </c>
      <c r="W121">
        <f t="shared" si="20"/>
        <v>0.16259108597555441</v>
      </c>
      <c r="X121">
        <f t="shared" si="21"/>
        <v>1.5780053081384449</v>
      </c>
      <c r="Y121">
        <f t="shared" si="22"/>
        <v>-0.56803988888951085</v>
      </c>
      <c r="Z121">
        <f t="shared" si="23"/>
        <v>0.80043230640305252</v>
      </c>
      <c r="AE121">
        <f t="shared" si="24"/>
        <v>-7.0915732429998907E-2</v>
      </c>
      <c r="AF121">
        <f t="shared" si="25"/>
        <v>5.0290411060831984E-3</v>
      </c>
    </row>
    <row r="122" spans="1:32" x14ac:dyDescent="0.25">
      <c r="A122" t="s">
        <v>120</v>
      </c>
      <c r="B122" s="1">
        <v>2006</v>
      </c>
      <c r="C122" s="1">
        <v>1</v>
      </c>
      <c r="D122">
        <v>2.3159999999999998</v>
      </c>
      <c r="E122">
        <v>2.1850000000000001</v>
      </c>
      <c r="F122">
        <v>231.6</v>
      </c>
      <c r="G122">
        <v>59.41</v>
      </c>
      <c r="H122">
        <v>218.5</v>
      </c>
      <c r="I122">
        <v>1248.29</v>
      </c>
      <c r="J122">
        <v>9675.2999999999993</v>
      </c>
      <c r="K122" s="1">
        <v>175387</v>
      </c>
      <c r="L122">
        <v>196.8</v>
      </c>
      <c r="M122" s="1">
        <v>1994</v>
      </c>
      <c r="N122">
        <v>4.9000000000000004</v>
      </c>
      <c r="O122">
        <v>48.298999999999999</v>
      </c>
      <c r="Q122">
        <f t="shared" si="14"/>
        <v>0.16282225419719606</v>
      </c>
      <c r="R122">
        <f t="shared" si="15"/>
        <v>0.21229259988665244</v>
      </c>
      <c r="S122">
        <f t="shared" si="16"/>
        <v>3.222832362901689E-2</v>
      </c>
      <c r="T122">
        <f t="shared" si="17"/>
        <v>0.28505564209262457</v>
      </c>
      <c r="U122">
        <f t="shared" si="18"/>
        <v>0.22491425542300345</v>
      </c>
      <c r="V122">
        <f t="shared" si="19"/>
        <v>1.0005678951416541</v>
      </c>
      <c r="W122">
        <f t="shared" si="20"/>
        <v>0.12986425425545567</v>
      </c>
      <c r="X122">
        <f t="shared" si="21"/>
        <v>1.2703775976570231</v>
      </c>
      <c r="Y122">
        <f t="shared" si="22"/>
        <v>-0.62355287803098569</v>
      </c>
      <c r="Z122">
        <f t="shared" si="23"/>
        <v>0.8200599312469008</v>
      </c>
      <c r="AE122">
        <f t="shared" si="24"/>
        <v>6.6957038253601608E-2</v>
      </c>
      <c r="AF122">
        <f t="shared" si="25"/>
        <v>4.4832449716942693E-3</v>
      </c>
    </row>
    <row r="123" spans="1:32" x14ac:dyDescent="0.25">
      <c r="A123" t="s">
        <v>121</v>
      </c>
      <c r="B123" s="1">
        <v>2006</v>
      </c>
      <c r="C123" s="1">
        <v>2</v>
      </c>
      <c r="D123">
        <v>2.2799999999999998</v>
      </c>
      <c r="E123">
        <v>2.3159999999999998</v>
      </c>
      <c r="F123">
        <v>227.99999999999997</v>
      </c>
      <c r="G123">
        <v>65.489999999999995</v>
      </c>
      <c r="H123">
        <v>231.6</v>
      </c>
      <c r="I123">
        <v>1280.08</v>
      </c>
      <c r="J123">
        <v>9848.2000000000007</v>
      </c>
      <c r="K123" s="1">
        <v>179441</v>
      </c>
      <c r="L123">
        <v>198.3</v>
      </c>
      <c r="M123" s="1">
        <v>2273</v>
      </c>
      <c r="N123">
        <v>4.7</v>
      </c>
      <c r="O123">
        <v>46.197600000000001</v>
      </c>
      <c r="Q123">
        <f t="shared" si="14"/>
        <v>0.12391141538386093</v>
      </c>
      <c r="R123">
        <f t="shared" si="15"/>
        <v>0.40684590338137161</v>
      </c>
      <c r="S123">
        <f t="shared" si="16"/>
        <v>0.17385895789508826</v>
      </c>
      <c r="T123">
        <f t="shared" si="17"/>
        <v>0.41650201210045507</v>
      </c>
      <c r="U123">
        <f t="shared" si="18"/>
        <v>0.30674818734886222</v>
      </c>
      <c r="V123">
        <f t="shared" si="19"/>
        <v>1.3300856492060678</v>
      </c>
      <c r="W123">
        <f t="shared" si="20"/>
        <v>0.19122706373064213</v>
      </c>
      <c r="X123">
        <f t="shared" si="21"/>
        <v>1.8313457755937335</v>
      </c>
      <c r="Y123">
        <f t="shared" si="22"/>
        <v>-0.73457885631393582</v>
      </c>
      <c r="Z123">
        <f t="shared" si="23"/>
        <v>0.5517093076498647</v>
      </c>
      <c r="AE123">
        <f t="shared" si="24"/>
        <v>-0.14020939744207683</v>
      </c>
      <c r="AF123">
        <f t="shared" si="25"/>
        <v>1.9658675131070263E-2</v>
      </c>
    </row>
    <row r="124" spans="1:32" x14ac:dyDescent="0.25">
      <c r="A124" t="s">
        <v>122</v>
      </c>
      <c r="B124" s="1">
        <v>2006</v>
      </c>
      <c r="C124" s="1">
        <v>3</v>
      </c>
      <c r="D124">
        <v>2.4249999999999998</v>
      </c>
      <c r="E124">
        <v>2.2799999999999998</v>
      </c>
      <c r="F124">
        <v>242.49999999999997</v>
      </c>
      <c r="G124">
        <v>61.63</v>
      </c>
      <c r="H124">
        <v>227.99999999999997</v>
      </c>
      <c r="I124">
        <v>1280.6600000000001</v>
      </c>
      <c r="J124">
        <v>9894.7000000000007</v>
      </c>
      <c r="K124" s="1">
        <v>177841</v>
      </c>
      <c r="L124">
        <v>198.7</v>
      </c>
      <c r="M124" s="1">
        <v>2119</v>
      </c>
      <c r="N124">
        <v>4.8</v>
      </c>
      <c r="O124">
        <v>48.776499999999999</v>
      </c>
      <c r="Q124">
        <f t="shared" si="14"/>
        <v>0.28063562727090513</v>
      </c>
      <c r="R124">
        <f t="shared" si="15"/>
        <v>0.28333015478110601</v>
      </c>
      <c r="S124">
        <f t="shared" si="16"/>
        <v>0.13493756221891587</v>
      </c>
      <c r="T124">
        <f t="shared" si="17"/>
        <v>0.41890021576841863</v>
      </c>
      <c r="U124">
        <f t="shared" si="18"/>
        <v>0.32875673468577604</v>
      </c>
      <c r="V124">
        <f t="shared" si="19"/>
        <v>1.2000342415832108</v>
      </c>
      <c r="W124">
        <f t="shared" si="20"/>
        <v>0.20759047959069094</v>
      </c>
      <c r="X124">
        <f t="shared" si="21"/>
        <v>1.5217074264817141</v>
      </c>
      <c r="Y124">
        <f t="shared" si="22"/>
        <v>-0.67906586717246098</v>
      </c>
      <c r="Z124">
        <f t="shared" si="23"/>
        <v>0.88103710016647085</v>
      </c>
      <c r="AE124">
        <f t="shared" si="24"/>
        <v>8.4446205322725648E-2</v>
      </c>
      <c r="AF124">
        <f t="shared" si="25"/>
        <v>7.1311615934079378E-3</v>
      </c>
    </row>
    <row r="125" spans="1:32" x14ac:dyDescent="0.25">
      <c r="A125" t="s">
        <v>123</v>
      </c>
      <c r="B125" s="1">
        <v>2006</v>
      </c>
      <c r="C125" s="1">
        <v>4</v>
      </c>
      <c r="D125">
        <v>2.742</v>
      </c>
      <c r="E125">
        <v>2.4249999999999998</v>
      </c>
      <c r="F125">
        <v>274.2</v>
      </c>
      <c r="G125">
        <v>62.69</v>
      </c>
      <c r="H125">
        <v>242.49999999999997</v>
      </c>
      <c r="I125">
        <v>1302.8800000000001</v>
      </c>
      <c r="J125">
        <v>9929.2000000000007</v>
      </c>
      <c r="K125" s="1">
        <v>178446</v>
      </c>
      <c r="L125">
        <v>199.8</v>
      </c>
      <c r="M125" s="1">
        <v>1969</v>
      </c>
      <c r="N125">
        <v>4.7</v>
      </c>
      <c r="O125">
        <v>48.8217</v>
      </c>
      <c r="Q125">
        <f t="shared" si="14"/>
        <v>0.62326718015499505</v>
      </c>
      <c r="R125">
        <f t="shared" si="15"/>
        <v>0.31724898729827733</v>
      </c>
      <c r="S125">
        <f t="shared" si="16"/>
        <v>0.29170429480349896</v>
      </c>
      <c r="T125">
        <f t="shared" si="17"/>
        <v>0.51077622525486088</v>
      </c>
      <c r="U125">
        <f t="shared" si="18"/>
        <v>0.34508565690348625</v>
      </c>
      <c r="V125">
        <f t="shared" si="19"/>
        <v>1.2492099300906037</v>
      </c>
      <c r="W125">
        <f t="shared" si="20"/>
        <v>0.2525898732058286</v>
      </c>
      <c r="X125">
        <f t="shared" si="21"/>
        <v>1.2201116318920848</v>
      </c>
      <c r="Y125">
        <f t="shared" si="22"/>
        <v>-0.73457885631393582</v>
      </c>
      <c r="Z125">
        <f t="shared" si="23"/>
        <v>0.88680917982126595</v>
      </c>
      <c r="AE125">
        <f t="shared" si="24"/>
        <v>0.3074130748928543</v>
      </c>
      <c r="AF125">
        <f t="shared" si="25"/>
        <v>9.4502798615079653E-2</v>
      </c>
    </row>
    <row r="126" spans="1:32" x14ac:dyDescent="0.25">
      <c r="A126" t="s">
        <v>124</v>
      </c>
      <c r="B126" s="1">
        <v>2006</v>
      </c>
      <c r="C126" s="1">
        <v>5</v>
      </c>
      <c r="D126">
        <v>2.907</v>
      </c>
      <c r="E126">
        <v>2.742</v>
      </c>
      <c r="F126">
        <v>290.7</v>
      </c>
      <c r="G126">
        <v>69.44</v>
      </c>
      <c r="H126">
        <v>274.2</v>
      </c>
      <c r="I126">
        <v>1310.6099999999999</v>
      </c>
      <c r="J126">
        <v>9957.7000000000007</v>
      </c>
      <c r="K126" s="1">
        <v>178037</v>
      </c>
      <c r="L126">
        <v>201.5</v>
      </c>
      <c r="M126" s="1">
        <v>1821</v>
      </c>
      <c r="N126">
        <v>4.7</v>
      </c>
      <c r="O126">
        <v>50.390500000000003</v>
      </c>
      <c r="Q126">
        <f t="shared" si="14"/>
        <v>0.80160852471611432</v>
      </c>
      <c r="R126">
        <f t="shared" si="15"/>
        <v>0.53324155285573693</v>
      </c>
      <c r="S126">
        <f t="shared" si="16"/>
        <v>0.63442880672979451</v>
      </c>
      <c r="T126">
        <f t="shared" si="17"/>
        <v>0.54273849138133157</v>
      </c>
      <c r="U126">
        <f t="shared" si="18"/>
        <v>0.35857476656159476</v>
      </c>
      <c r="V126">
        <f t="shared" si="19"/>
        <v>1.2159655390170108</v>
      </c>
      <c r="W126">
        <f t="shared" si="20"/>
        <v>0.32213439061103949</v>
      </c>
      <c r="X126">
        <f t="shared" si="21"/>
        <v>0.92253711456365073</v>
      </c>
      <c r="Y126">
        <f t="shared" si="22"/>
        <v>-0.73457885631393582</v>
      </c>
      <c r="Z126">
        <f t="shared" si="23"/>
        <v>1.0871463161584847</v>
      </c>
      <c r="AE126">
        <f t="shared" si="24"/>
        <v>0.21145234043312153</v>
      </c>
      <c r="AF126">
        <f t="shared" si="25"/>
        <v>4.4712092274644719E-2</v>
      </c>
    </row>
    <row r="127" spans="1:32" x14ac:dyDescent="0.25">
      <c r="A127" t="s">
        <v>125</v>
      </c>
      <c r="B127" s="1">
        <v>2006</v>
      </c>
      <c r="C127" s="1">
        <v>6</v>
      </c>
      <c r="D127">
        <v>2.8849999999999998</v>
      </c>
      <c r="E127">
        <v>2.907</v>
      </c>
      <c r="F127">
        <v>288.5</v>
      </c>
      <c r="G127">
        <v>70.84</v>
      </c>
      <c r="H127">
        <v>290.7</v>
      </c>
      <c r="I127">
        <v>1270.05</v>
      </c>
      <c r="J127">
        <v>9971.2000000000007</v>
      </c>
      <c r="K127" s="1">
        <v>177061</v>
      </c>
      <c r="L127">
        <v>202.5</v>
      </c>
      <c r="M127" s="1">
        <v>1942</v>
      </c>
      <c r="N127">
        <v>4.5999999999999996</v>
      </c>
      <c r="O127">
        <v>49.980599999999995</v>
      </c>
      <c r="Q127">
        <f t="shared" si="14"/>
        <v>0.77782967877463149</v>
      </c>
      <c r="R127">
        <f t="shared" si="15"/>
        <v>0.5780400108972843</v>
      </c>
      <c r="S127">
        <f t="shared" si="16"/>
        <v>0.81281853691225125</v>
      </c>
      <c r="T127">
        <f t="shared" si="17"/>
        <v>0.37502962798033751</v>
      </c>
      <c r="U127">
        <f t="shared" si="18"/>
        <v>0.36496434482069878</v>
      </c>
      <c r="V127">
        <f t="shared" si="19"/>
        <v>1.1366341803670681</v>
      </c>
      <c r="W127">
        <f t="shared" si="20"/>
        <v>0.3630429302611638</v>
      </c>
      <c r="X127">
        <f t="shared" si="21"/>
        <v>1.1658243888659516</v>
      </c>
      <c r="Y127">
        <f t="shared" si="22"/>
        <v>-0.79009184545541111</v>
      </c>
      <c r="Z127">
        <f t="shared" si="23"/>
        <v>1.0348017265456422</v>
      </c>
      <c r="AE127">
        <f t="shared" si="24"/>
        <v>0.10194044577981418</v>
      </c>
      <c r="AF127">
        <f t="shared" si="25"/>
        <v>1.0391854485787234E-2</v>
      </c>
    </row>
    <row r="128" spans="1:32" x14ac:dyDescent="0.25">
      <c r="A128" t="s">
        <v>126</v>
      </c>
      <c r="B128" s="1">
        <v>2006</v>
      </c>
      <c r="C128" s="1">
        <v>7</v>
      </c>
      <c r="D128">
        <v>2.9809999999999999</v>
      </c>
      <c r="E128">
        <v>2.8849999999999998</v>
      </c>
      <c r="F128">
        <v>298.09999999999997</v>
      </c>
      <c r="G128">
        <v>70.95</v>
      </c>
      <c r="H128">
        <v>288.5</v>
      </c>
      <c r="I128">
        <v>1270.06</v>
      </c>
      <c r="J128">
        <v>10017</v>
      </c>
      <c r="K128" s="1">
        <v>177286</v>
      </c>
      <c r="L128">
        <v>202.9</v>
      </c>
      <c r="M128" s="1">
        <v>1802</v>
      </c>
      <c r="N128">
        <v>4.5999999999999996</v>
      </c>
      <c r="O128">
        <v>51.279199999999996</v>
      </c>
      <c r="Q128">
        <f t="shared" si="14"/>
        <v>0.8815919156101919</v>
      </c>
      <c r="R128">
        <f t="shared" si="15"/>
        <v>0.58155988974340589</v>
      </c>
      <c r="S128">
        <f t="shared" si="16"/>
        <v>0.78903323955459004</v>
      </c>
      <c r="T128">
        <f t="shared" si="17"/>
        <v>0.37507097631944025</v>
      </c>
      <c r="U128">
        <f t="shared" si="18"/>
        <v>0.38664158069232535</v>
      </c>
      <c r="V128">
        <f t="shared" si="19"/>
        <v>1.1549226595640323</v>
      </c>
      <c r="W128">
        <f t="shared" si="20"/>
        <v>0.37940634612121377</v>
      </c>
      <c r="X128">
        <f t="shared" si="21"/>
        <v>0.88433498058229776</v>
      </c>
      <c r="Y128">
        <f t="shared" si="22"/>
        <v>-0.79009184545541111</v>
      </c>
      <c r="Z128">
        <f t="shared" si="23"/>
        <v>1.2006340858314095</v>
      </c>
      <c r="AE128">
        <f t="shared" si="24"/>
        <v>0.20992533164912125</v>
      </c>
      <c r="AF128">
        <f t="shared" si="25"/>
        <v>4.4068644867993549E-2</v>
      </c>
    </row>
    <row r="129" spans="1:32" x14ac:dyDescent="0.25">
      <c r="A129" t="s">
        <v>127</v>
      </c>
      <c r="B129" s="1">
        <v>2006</v>
      </c>
      <c r="C129" s="1">
        <v>8</v>
      </c>
      <c r="D129">
        <v>2.952</v>
      </c>
      <c r="E129">
        <v>2.9809999999999999</v>
      </c>
      <c r="F129">
        <v>295.2</v>
      </c>
      <c r="G129">
        <v>74.41</v>
      </c>
      <c r="H129">
        <v>298.09999999999997</v>
      </c>
      <c r="I129">
        <v>1278.53</v>
      </c>
      <c r="J129">
        <v>10049.700000000001</v>
      </c>
      <c r="K129" s="1">
        <v>177041</v>
      </c>
      <c r="L129">
        <v>203.5</v>
      </c>
      <c r="M129" s="1">
        <v>1737</v>
      </c>
      <c r="N129">
        <v>4.7</v>
      </c>
      <c r="O129">
        <v>50.997999999999998</v>
      </c>
      <c r="Q129">
        <f t="shared" si="14"/>
        <v>0.85024707323278315</v>
      </c>
      <c r="R129">
        <f t="shared" si="15"/>
        <v>0.6922760789032294</v>
      </c>
      <c r="S129">
        <f t="shared" si="16"/>
        <v>0.89282362802438309</v>
      </c>
      <c r="T129">
        <f t="shared" si="17"/>
        <v>0.41009301953951982</v>
      </c>
      <c r="U129">
        <f t="shared" si="18"/>
        <v>0.40211855914215544</v>
      </c>
      <c r="V129">
        <f t="shared" si="19"/>
        <v>1.1350085377717825</v>
      </c>
      <c r="W129">
        <f t="shared" si="20"/>
        <v>0.40395146991128811</v>
      </c>
      <c r="X129">
        <f t="shared" si="21"/>
        <v>0.7536434695934584</v>
      </c>
      <c r="Y129">
        <f t="shared" si="22"/>
        <v>-0.73457885631393582</v>
      </c>
      <c r="Z129">
        <f t="shared" si="23"/>
        <v>1.1647245991294555</v>
      </c>
      <c r="AE129">
        <f t="shared" si="24"/>
        <v>7.1108716794241633E-2</v>
      </c>
      <c r="AF129">
        <f t="shared" si="25"/>
        <v>5.0564496041236619E-3</v>
      </c>
    </row>
    <row r="130" spans="1:32" x14ac:dyDescent="0.25">
      <c r="A130" t="s">
        <v>128</v>
      </c>
      <c r="B130" s="1">
        <v>2006</v>
      </c>
      <c r="C130" s="1">
        <v>9</v>
      </c>
      <c r="D130">
        <v>2.5550000000000002</v>
      </c>
      <c r="E130">
        <v>2.952</v>
      </c>
      <c r="F130">
        <v>255.50000000000003</v>
      </c>
      <c r="G130">
        <v>73.040000000000006</v>
      </c>
      <c r="H130">
        <v>295.2</v>
      </c>
      <c r="I130">
        <v>1303.8</v>
      </c>
      <c r="J130">
        <v>10079.700000000001</v>
      </c>
      <c r="K130" s="1">
        <v>176888</v>
      </c>
      <c r="L130">
        <v>203.9</v>
      </c>
      <c r="M130" s="1">
        <v>1650</v>
      </c>
      <c r="N130">
        <v>4.7</v>
      </c>
      <c r="O130">
        <v>51.543500000000002</v>
      </c>
      <c r="Q130">
        <f t="shared" si="14"/>
        <v>0.42114698965239339</v>
      </c>
      <c r="R130">
        <f t="shared" si="15"/>
        <v>0.64843758781971572</v>
      </c>
      <c r="S130">
        <f t="shared" si="16"/>
        <v>0.86147028150746652</v>
      </c>
      <c r="T130">
        <f t="shared" si="17"/>
        <v>0.51458027245231874</v>
      </c>
      <c r="U130">
        <f t="shared" si="18"/>
        <v>0.41631762194016436</v>
      </c>
      <c r="V130">
        <f t="shared" si="19"/>
        <v>1.1225723719178466</v>
      </c>
      <c r="W130">
        <f t="shared" si="20"/>
        <v>0.42031488577133808</v>
      </c>
      <c r="X130">
        <f t="shared" si="21"/>
        <v>0.57871790873147344</v>
      </c>
      <c r="Y130">
        <f t="shared" si="22"/>
        <v>-0.73457885631393582</v>
      </c>
      <c r="Z130">
        <f t="shared" si="23"/>
        <v>1.2343854277066824</v>
      </c>
      <c r="AE130">
        <f t="shared" si="24"/>
        <v>-0.32473538917020589</v>
      </c>
      <c r="AF130">
        <f t="shared" si="25"/>
        <v>0.10545307297952507</v>
      </c>
    </row>
    <row r="131" spans="1:32" x14ac:dyDescent="0.25">
      <c r="A131" t="s">
        <v>129</v>
      </c>
      <c r="B131" s="1">
        <v>2006</v>
      </c>
      <c r="C131" s="1">
        <v>10</v>
      </c>
      <c r="D131">
        <v>2.2450000000000001</v>
      </c>
      <c r="E131">
        <v>2.5550000000000002</v>
      </c>
      <c r="F131">
        <v>224.5</v>
      </c>
      <c r="G131">
        <v>63.8</v>
      </c>
      <c r="H131">
        <v>255.50000000000003</v>
      </c>
      <c r="I131">
        <v>1335.82</v>
      </c>
      <c r="J131">
        <v>10116.6</v>
      </c>
      <c r="K131" s="1">
        <v>176759</v>
      </c>
      <c r="L131">
        <v>202.9</v>
      </c>
      <c r="M131" s="1">
        <v>1720</v>
      </c>
      <c r="N131">
        <v>4.5</v>
      </c>
      <c r="O131">
        <v>49.131699999999995</v>
      </c>
      <c r="Q131">
        <f t="shared" ref="Q131:Q194" si="26">(D131-D$218)/D$219</f>
        <v>8.608143320422991E-2</v>
      </c>
      <c r="R131">
        <f t="shared" ref="R131:R194" si="27">(G131-G$218)/G$219</f>
        <v>0.35276776474550398</v>
      </c>
      <c r="S131">
        <f t="shared" ref="S131:S194" si="28">(E131-E$218)/E$219</f>
        <v>0.43225377918967728</v>
      </c>
      <c r="T131">
        <f t="shared" si="17"/>
        <v>0.64697765425951392</v>
      </c>
      <c r="U131">
        <f t="shared" si="18"/>
        <v>0.43378246918171515</v>
      </c>
      <c r="V131">
        <f t="shared" si="19"/>
        <v>1.1120869771782538</v>
      </c>
      <c r="W131">
        <f t="shared" si="20"/>
        <v>0.37940634612121377</v>
      </c>
      <c r="X131">
        <f t="shared" si="21"/>
        <v>0.71946261287330038</v>
      </c>
      <c r="Y131">
        <f t="shared" si="22"/>
        <v>-0.84560483459688596</v>
      </c>
      <c r="Z131">
        <f t="shared" si="23"/>
        <v>0.92639645178999153</v>
      </c>
      <c r="AE131">
        <f t="shared" si="24"/>
        <v>-0.28896493411342744</v>
      </c>
      <c r="AF131">
        <f t="shared" si="25"/>
        <v>8.3500733147177458E-2</v>
      </c>
    </row>
    <row r="132" spans="1:32" x14ac:dyDescent="0.25">
      <c r="A132" t="s">
        <v>130</v>
      </c>
      <c r="B132" s="1">
        <v>2006</v>
      </c>
      <c r="C132" s="1">
        <v>11</v>
      </c>
      <c r="D132">
        <v>2.2290000000000001</v>
      </c>
      <c r="E132">
        <v>2.2450000000000001</v>
      </c>
      <c r="F132">
        <v>222.9</v>
      </c>
      <c r="G132">
        <v>58.89</v>
      </c>
      <c r="H132">
        <v>224.5</v>
      </c>
      <c r="I132">
        <v>1377.76</v>
      </c>
      <c r="J132">
        <v>10147.799999999999</v>
      </c>
      <c r="K132" s="1">
        <v>177531</v>
      </c>
      <c r="L132">
        <v>201.8</v>
      </c>
      <c r="M132" s="1">
        <v>1491</v>
      </c>
      <c r="N132">
        <v>4.4000000000000004</v>
      </c>
      <c r="O132">
        <v>49.434400000000004</v>
      </c>
      <c r="Q132">
        <f t="shared" si="26"/>
        <v>6.8787727064969842E-2</v>
      </c>
      <c r="R132">
        <f t="shared" si="27"/>
        <v>0.19565317261407791</v>
      </c>
      <c r="S132">
        <f t="shared" si="28"/>
        <v>9.7097316422637539E-2</v>
      </c>
      <c r="T132">
        <f t="shared" ref="T132:T195" si="29">(I132-I$218)/I$219</f>
        <v>0.82039258845669616</v>
      </c>
      <c r="U132">
        <f t="shared" ref="U132:U195" si="30">(J132-J$218)/J$219</f>
        <v>0.44854949449164389</v>
      </c>
      <c r="V132">
        <f t="shared" ref="V132:V195" si="31">(K132-K$218)/K$219</f>
        <v>1.1748367813562823</v>
      </c>
      <c r="W132">
        <f t="shared" ref="W132:W195" si="32">(L132-L$218)/L$219</f>
        <v>0.33440695250607722</v>
      </c>
      <c r="X132">
        <f t="shared" ref="X132:X195" si="33">(M132-M$218)/M$219</f>
        <v>0.25902636646646648</v>
      </c>
      <c r="Y132">
        <f t="shared" ref="Y132:Y195" si="34">(N132-N$218)/N$219</f>
        <v>-0.9011178237383608</v>
      </c>
      <c r="Z132">
        <f t="shared" ref="Z132:Z195" si="35">(O132-O$218)/O$219</f>
        <v>0.96505150735429401</v>
      </c>
      <c r="AE132">
        <f t="shared" ref="AE132:AE195" si="36">Q132-R132*AC$3-S132*AC$4-T132*AC$5-U132*AC$6-V132*AC$7-W132*AC$8-X132*AC$9-Y132*AC$10-Z132*AC$11</f>
        <v>-8.6318171197696594E-2</v>
      </c>
      <c r="AF132">
        <f t="shared" ref="AF132:AF195" si="37">AE132^2</f>
        <v>7.4508266789148582E-3</v>
      </c>
    </row>
    <row r="133" spans="1:32" x14ac:dyDescent="0.25">
      <c r="A133" t="s">
        <v>131</v>
      </c>
      <c r="B133" s="1">
        <v>2006</v>
      </c>
      <c r="C133" s="1">
        <v>12</v>
      </c>
      <c r="D133">
        <v>2.3130000000000002</v>
      </c>
      <c r="E133">
        <v>2.2290000000000001</v>
      </c>
      <c r="F133">
        <v>231.3</v>
      </c>
      <c r="G133">
        <v>59.08</v>
      </c>
      <c r="H133">
        <v>222.9</v>
      </c>
      <c r="I133">
        <v>1400.63</v>
      </c>
      <c r="J133">
        <v>10186.299999999999</v>
      </c>
      <c r="K133" s="1">
        <v>177850</v>
      </c>
      <c r="L133">
        <v>201.5</v>
      </c>
      <c r="M133" s="1">
        <v>1570</v>
      </c>
      <c r="N133">
        <v>4.5</v>
      </c>
      <c r="O133">
        <v>48.212499999999999</v>
      </c>
      <c r="Q133">
        <f t="shared" si="26"/>
        <v>0.15957968429608518</v>
      </c>
      <c r="R133">
        <f t="shared" si="27"/>
        <v>0.2017329633482878</v>
      </c>
      <c r="S133">
        <f t="shared" si="28"/>
        <v>7.9798918344338693E-2</v>
      </c>
      <c r="T133">
        <f t="shared" si="29"/>
        <v>0.91495623998482134</v>
      </c>
      <c r="U133">
        <f t="shared" si="30"/>
        <v>0.46677162508242204</v>
      </c>
      <c r="V133">
        <f t="shared" si="31"/>
        <v>1.2007657807510894</v>
      </c>
      <c r="W133">
        <f t="shared" si="32"/>
        <v>0.32213439061103949</v>
      </c>
      <c r="X133">
        <f t="shared" si="33"/>
        <v>0.41786681828367117</v>
      </c>
      <c r="Y133">
        <f t="shared" si="34"/>
        <v>-0.84560483459688596</v>
      </c>
      <c r="Z133">
        <f t="shared" si="35"/>
        <v>0.80901380535885281</v>
      </c>
      <c r="AE133">
        <f t="shared" si="36"/>
        <v>-9.3782577082467157E-3</v>
      </c>
      <c r="AF133">
        <f t="shared" si="37"/>
        <v>8.7951717642288936E-5</v>
      </c>
    </row>
    <row r="134" spans="1:32" x14ac:dyDescent="0.25">
      <c r="A134" t="s">
        <v>132</v>
      </c>
      <c r="B134" s="1">
        <v>2007</v>
      </c>
      <c r="C134" s="1">
        <v>1</v>
      </c>
      <c r="D134">
        <v>2.2400000000000002</v>
      </c>
      <c r="E134">
        <v>2.3130000000000002</v>
      </c>
      <c r="F134">
        <v>224.00000000000003</v>
      </c>
      <c r="G134">
        <v>61.96</v>
      </c>
      <c r="H134">
        <v>231.3</v>
      </c>
      <c r="I134">
        <v>1418.3</v>
      </c>
      <c r="J134">
        <v>10254.700000000001</v>
      </c>
      <c r="K134" s="1">
        <v>179370</v>
      </c>
      <c r="L134">
        <v>201.8</v>
      </c>
      <c r="M134" s="1">
        <v>1649</v>
      </c>
      <c r="N134">
        <v>4.4000000000000004</v>
      </c>
      <c r="O134">
        <v>47.4636</v>
      </c>
      <c r="Q134">
        <f t="shared" si="26"/>
        <v>8.0677150035711256E-2</v>
      </c>
      <c r="R134">
        <f t="shared" si="27"/>
        <v>0.29388979131947068</v>
      </c>
      <c r="S134">
        <f t="shared" si="28"/>
        <v>0.17061550825540758</v>
      </c>
      <c r="T134">
        <f t="shared" si="29"/>
        <v>0.98801875517948468</v>
      </c>
      <c r="U134">
        <f t="shared" si="30"/>
        <v>0.49914548826188304</v>
      </c>
      <c r="V134">
        <f t="shared" si="31"/>
        <v>1.3243146179928034</v>
      </c>
      <c r="W134">
        <f t="shared" si="32"/>
        <v>0.33440695250607722</v>
      </c>
      <c r="X134">
        <f t="shared" si="33"/>
        <v>0.57670727010087597</v>
      </c>
      <c r="Y134">
        <f t="shared" si="34"/>
        <v>-0.9011178237383608</v>
      </c>
      <c r="Z134">
        <f t="shared" si="35"/>
        <v>0.71337861833504956</v>
      </c>
      <c r="AE134">
        <f t="shared" si="36"/>
        <v>-0.19608490964696543</v>
      </c>
      <c r="AF134">
        <f t="shared" si="37"/>
        <v>3.8449291791258597E-2</v>
      </c>
    </row>
    <row r="135" spans="1:32" x14ac:dyDescent="0.25">
      <c r="A135" t="s">
        <v>133</v>
      </c>
      <c r="B135" s="1">
        <v>2007</v>
      </c>
      <c r="C135" s="1">
        <v>2</v>
      </c>
      <c r="D135">
        <v>2.278</v>
      </c>
      <c r="E135">
        <v>2.2400000000000002</v>
      </c>
      <c r="F135">
        <v>227.8</v>
      </c>
      <c r="G135">
        <v>54.51</v>
      </c>
      <c r="H135">
        <v>224.00000000000003</v>
      </c>
      <c r="I135">
        <v>1438.24</v>
      </c>
      <c r="J135">
        <v>10295.700000000001</v>
      </c>
      <c r="K135" s="1">
        <v>178661</v>
      </c>
      <c r="L135">
        <v>202.416</v>
      </c>
      <c r="M135" s="1">
        <v>1409</v>
      </c>
      <c r="N135">
        <v>4.5999999999999996</v>
      </c>
      <c r="O135">
        <v>44.9041</v>
      </c>
      <c r="Q135">
        <f t="shared" si="26"/>
        <v>0.12174970211645367</v>
      </c>
      <c r="R135">
        <f t="shared" si="27"/>
        <v>5.5497996741237343E-2</v>
      </c>
      <c r="S135">
        <f t="shared" si="28"/>
        <v>9.169156702316926E-2</v>
      </c>
      <c r="T135">
        <f t="shared" si="29"/>
        <v>1.0704673433504865</v>
      </c>
      <c r="U135">
        <f t="shared" si="30"/>
        <v>0.51855087408582856</v>
      </c>
      <c r="V135">
        <f t="shared" si="31"/>
        <v>1.266685587989925</v>
      </c>
      <c r="W135">
        <f t="shared" si="32"/>
        <v>0.35960661293055324</v>
      </c>
      <c r="X135">
        <f t="shared" si="33"/>
        <v>9.4153998757469173E-2</v>
      </c>
      <c r="Y135">
        <f t="shared" si="34"/>
        <v>-0.79009184545541111</v>
      </c>
      <c r="Z135">
        <f t="shared" si="35"/>
        <v>0.38652822283842136</v>
      </c>
      <c r="AE135">
        <f t="shared" si="36"/>
        <v>-6.1653304007526527E-2</v>
      </c>
      <c r="AF135">
        <f t="shared" si="37"/>
        <v>3.8011298950444863E-3</v>
      </c>
    </row>
    <row r="136" spans="1:32" x14ac:dyDescent="0.25">
      <c r="A136" t="s">
        <v>134</v>
      </c>
      <c r="B136" s="1">
        <v>2007</v>
      </c>
      <c r="C136" s="1">
        <v>3</v>
      </c>
      <c r="D136">
        <v>2.5630000000000002</v>
      </c>
      <c r="E136">
        <v>2.278</v>
      </c>
      <c r="F136">
        <v>256.3</v>
      </c>
      <c r="G136">
        <v>59.28</v>
      </c>
      <c r="H136">
        <v>227.8</v>
      </c>
      <c r="I136">
        <v>1406.82</v>
      </c>
      <c r="J136">
        <v>10356.6</v>
      </c>
      <c r="K136" s="1">
        <v>178278</v>
      </c>
      <c r="L136">
        <v>203.499</v>
      </c>
      <c r="M136" s="1">
        <v>1480</v>
      </c>
      <c r="N136">
        <v>4.5</v>
      </c>
      <c r="O136">
        <v>46.784300000000002</v>
      </c>
      <c r="Q136">
        <f t="shared" si="26"/>
        <v>0.42979384272202342</v>
      </c>
      <c r="R136">
        <f t="shared" si="27"/>
        <v>0.20813274306850893</v>
      </c>
      <c r="S136">
        <f t="shared" si="28"/>
        <v>0.13277526245912877</v>
      </c>
      <c r="T136">
        <f t="shared" si="29"/>
        <v>0.94055086188945958</v>
      </c>
      <c r="U136">
        <f t="shared" si="30"/>
        <v>0.54737497156578652</v>
      </c>
      <c r="V136">
        <f t="shared" si="31"/>
        <v>1.2355545322902035</v>
      </c>
      <c r="W136">
        <f t="shared" si="32"/>
        <v>0.40391056137163778</v>
      </c>
      <c r="X136">
        <f t="shared" si="33"/>
        <v>0.23690934152989365</v>
      </c>
      <c r="Y136">
        <f t="shared" si="34"/>
        <v>-0.84560483459688596</v>
      </c>
      <c r="Z136">
        <f t="shared" si="35"/>
        <v>0.626631412372612</v>
      </c>
      <c r="AE136">
        <f t="shared" si="36"/>
        <v>0.22078686285045471</v>
      </c>
      <c r="AF136">
        <f t="shared" si="37"/>
        <v>4.8746838807345497E-2</v>
      </c>
    </row>
    <row r="137" spans="1:32" x14ac:dyDescent="0.25">
      <c r="A137" t="s">
        <v>135</v>
      </c>
      <c r="B137" s="1">
        <v>2007</v>
      </c>
      <c r="C137" s="1">
        <v>4</v>
      </c>
      <c r="D137">
        <v>2.8450000000000002</v>
      </c>
      <c r="E137">
        <v>2.5630000000000002</v>
      </c>
      <c r="F137">
        <v>284.5</v>
      </c>
      <c r="G137">
        <v>60.44</v>
      </c>
      <c r="H137">
        <v>256.3</v>
      </c>
      <c r="I137">
        <v>1420.86</v>
      </c>
      <c r="J137">
        <v>10424.200000000001</v>
      </c>
      <c r="K137" s="1">
        <v>179121</v>
      </c>
      <c r="L137">
        <v>205.352</v>
      </c>
      <c r="M137" s="1">
        <v>1495</v>
      </c>
      <c r="N137">
        <v>4.4000000000000004</v>
      </c>
      <c r="O137">
        <v>47.307099999999998</v>
      </c>
      <c r="Q137">
        <f t="shared" si="26"/>
        <v>0.73459541342648182</v>
      </c>
      <c r="R137">
        <f t="shared" si="27"/>
        <v>0.24525146544579077</v>
      </c>
      <c r="S137">
        <f t="shared" si="28"/>
        <v>0.44090297822882668</v>
      </c>
      <c r="T137">
        <f t="shared" si="29"/>
        <v>0.99860392998980363</v>
      </c>
      <c r="U137">
        <f t="shared" si="30"/>
        <v>0.57937019307063342</v>
      </c>
      <c r="V137">
        <f t="shared" si="31"/>
        <v>1.3040753676814962</v>
      </c>
      <c r="W137">
        <f t="shared" si="32"/>
        <v>0.4797140853433185</v>
      </c>
      <c r="X137">
        <f t="shared" si="33"/>
        <v>0.2670689209888566</v>
      </c>
      <c r="Y137">
        <f t="shared" si="34"/>
        <v>-0.9011178237383608</v>
      </c>
      <c r="Z137">
        <f t="shared" si="35"/>
        <v>0.69339343103470863</v>
      </c>
      <c r="AE137">
        <f t="shared" si="36"/>
        <v>0.32454055440674928</v>
      </c>
      <c r="AF137">
        <f t="shared" si="37"/>
        <v>0.10532657145464019</v>
      </c>
    </row>
    <row r="138" spans="1:32" x14ac:dyDescent="0.25">
      <c r="A138" t="s">
        <v>136</v>
      </c>
      <c r="B138" s="1">
        <v>2007</v>
      </c>
      <c r="C138" s="1">
        <v>5</v>
      </c>
      <c r="D138">
        <v>3.1459999999999999</v>
      </c>
      <c r="E138">
        <v>2.8450000000000002</v>
      </c>
      <c r="F138">
        <v>314.59999999999997</v>
      </c>
      <c r="G138">
        <v>63.98</v>
      </c>
      <c r="H138">
        <v>284.5</v>
      </c>
      <c r="I138">
        <v>1482.37</v>
      </c>
      <c r="J138">
        <v>10442.299999999999</v>
      </c>
      <c r="K138" s="1">
        <v>177784</v>
      </c>
      <c r="L138">
        <v>206.68600000000001</v>
      </c>
      <c r="M138" s="1">
        <v>1490</v>
      </c>
      <c r="N138">
        <v>4.5</v>
      </c>
      <c r="O138">
        <v>47.669199999999996</v>
      </c>
      <c r="Q138">
        <f t="shared" si="26"/>
        <v>1.0599332601713112</v>
      </c>
      <c r="R138">
        <f t="shared" si="27"/>
        <v>0.35852756649370293</v>
      </c>
      <c r="S138">
        <f t="shared" si="28"/>
        <v>0.74578724435884347</v>
      </c>
      <c r="T138">
        <f t="shared" si="29"/>
        <v>1.2529375638111833</v>
      </c>
      <c r="U138">
        <f t="shared" si="30"/>
        <v>0.5879369609587648</v>
      </c>
      <c r="V138">
        <f t="shared" si="31"/>
        <v>1.1954011601866465</v>
      </c>
      <c r="W138">
        <f t="shared" si="32"/>
        <v>0.5342860772365845</v>
      </c>
      <c r="X138">
        <f t="shared" si="33"/>
        <v>0.25701572783586896</v>
      </c>
      <c r="Y138">
        <f t="shared" si="34"/>
        <v>-0.84560483459688596</v>
      </c>
      <c r="Z138">
        <f t="shared" si="35"/>
        <v>0.7396339187117269</v>
      </c>
      <c r="AE138">
        <f t="shared" si="36"/>
        <v>0.43697197544027605</v>
      </c>
      <c r="AF138">
        <f t="shared" si="37"/>
        <v>0.1909445073201772</v>
      </c>
    </row>
    <row r="139" spans="1:32" x14ac:dyDescent="0.25">
      <c r="A139" t="s">
        <v>137</v>
      </c>
      <c r="B139" s="1">
        <v>2007</v>
      </c>
      <c r="C139" s="1">
        <v>6</v>
      </c>
      <c r="D139">
        <v>3.056</v>
      </c>
      <c r="E139">
        <v>3.1459999999999999</v>
      </c>
      <c r="F139">
        <v>305.60000000000002</v>
      </c>
      <c r="G139">
        <v>63.46</v>
      </c>
      <c r="H139">
        <v>314.59999999999997</v>
      </c>
      <c r="I139">
        <v>1530.62</v>
      </c>
      <c r="J139">
        <v>10466.5</v>
      </c>
      <c r="K139" s="1">
        <v>179385</v>
      </c>
      <c r="L139">
        <v>207.94900000000001</v>
      </c>
      <c r="M139" s="1">
        <v>1415</v>
      </c>
      <c r="N139">
        <v>4.4000000000000004</v>
      </c>
      <c r="O139">
        <v>49.171699999999994</v>
      </c>
      <c r="Q139">
        <f t="shared" si="26"/>
        <v>0.96265616313797353</v>
      </c>
      <c r="R139">
        <f t="shared" si="27"/>
        <v>0.34188813922112837</v>
      </c>
      <c r="S139">
        <f t="shared" si="28"/>
        <v>1.0712133582068397</v>
      </c>
      <c r="T139">
        <f t="shared" si="29"/>
        <v>1.4524432999822379</v>
      </c>
      <c r="U139">
        <f t="shared" si="30"/>
        <v>0.59939087161582572</v>
      </c>
      <c r="V139">
        <f t="shared" si="31"/>
        <v>1.3255338499392677</v>
      </c>
      <c r="W139">
        <f t="shared" si="32"/>
        <v>0.58595356281469169</v>
      </c>
      <c r="X139">
        <f t="shared" si="33"/>
        <v>0.10621783054105434</v>
      </c>
      <c r="Y139">
        <f t="shared" si="34"/>
        <v>-0.9011178237383608</v>
      </c>
      <c r="Z139">
        <f t="shared" si="35"/>
        <v>0.93150448688273035</v>
      </c>
      <c r="AE139">
        <f t="shared" si="36"/>
        <v>0.11382139225485026</v>
      </c>
      <c r="AF139">
        <f t="shared" si="37"/>
        <v>1.2955309334832486E-2</v>
      </c>
    </row>
    <row r="140" spans="1:32" x14ac:dyDescent="0.25">
      <c r="A140" t="s">
        <v>138</v>
      </c>
      <c r="B140" s="1">
        <v>2007</v>
      </c>
      <c r="C140" s="1">
        <v>7</v>
      </c>
      <c r="D140">
        <v>2.9649999999999999</v>
      </c>
      <c r="E140">
        <v>3.056</v>
      </c>
      <c r="F140">
        <v>296.5</v>
      </c>
      <c r="G140">
        <v>67.489999999999995</v>
      </c>
      <c r="H140">
        <v>305.60000000000002</v>
      </c>
      <c r="I140">
        <v>1503.35</v>
      </c>
      <c r="J140">
        <v>10476</v>
      </c>
      <c r="K140" s="1">
        <v>177545</v>
      </c>
      <c r="L140">
        <v>208.352</v>
      </c>
      <c r="M140" s="1">
        <v>1448</v>
      </c>
      <c r="N140">
        <v>4.5999999999999996</v>
      </c>
      <c r="O140">
        <v>50.829699999999995</v>
      </c>
      <c r="Q140">
        <f t="shared" si="26"/>
        <v>0.86429820947093183</v>
      </c>
      <c r="R140">
        <f t="shared" si="27"/>
        <v>0.47084370058358188</v>
      </c>
      <c r="S140">
        <f t="shared" si="28"/>
        <v>0.97390986901640897</v>
      </c>
      <c r="T140">
        <f t="shared" si="29"/>
        <v>1.3396863792488771</v>
      </c>
      <c r="U140">
        <f t="shared" si="30"/>
        <v>0.60388724150186179</v>
      </c>
      <c r="V140">
        <f t="shared" si="31"/>
        <v>1.1759747311729822</v>
      </c>
      <c r="W140">
        <f t="shared" si="32"/>
        <v>0.60243970429369142</v>
      </c>
      <c r="X140">
        <f t="shared" si="33"/>
        <v>0.17256890535077277</v>
      </c>
      <c r="Y140">
        <f t="shared" si="34"/>
        <v>-0.79009184545541111</v>
      </c>
      <c r="Z140">
        <f t="shared" si="35"/>
        <v>1.1432325414767566</v>
      </c>
      <c r="AE140">
        <f t="shared" si="36"/>
        <v>8.730662501355381E-2</v>
      </c>
      <c r="AF140">
        <f t="shared" si="37"/>
        <v>7.6224467712572999E-3</v>
      </c>
    </row>
    <row r="141" spans="1:32" x14ac:dyDescent="0.25">
      <c r="A141" t="s">
        <v>139</v>
      </c>
      <c r="B141" s="1">
        <v>2007</v>
      </c>
      <c r="C141" s="1">
        <v>8</v>
      </c>
      <c r="D141">
        <v>2.786</v>
      </c>
      <c r="E141">
        <v>2.9649999999999999</v>
      </c>
      <c r="F141">
        <v>278.60000000000002</v>
      </c>
      <c r="G141">
        <v>74.12</v>
      </c>
      <c r="H141">
        <v>296.5</v>
      </c>
      <c r="I141">
        <v>1455.27</v>
      </c>
      <c r="J141">
        <v>10515.3</v>
      </c>
      <c r="K141" s="1">
        <v>177970</v>
      </c>
      <c r="L141">
        <v>208.29900000000001</v>
      </c>
      <c r="M141" s="1">
        <v>1354</v>
      </c>
      <c r="N141">
        <v>4.7</v>
      </c>
      <c r="O141">
        <v>48.9208</v>
      </c>
      <c r="Q141">
        <f t="shared" si="26"/>
        <v>0.67082487203796015</v>
      </c>
      <c r="R141">
        <f t="shared" si="27"/>
        <v>0.68299639830890924</v>
      </c>
      <c r="S141">
        <f t="shared" si="28"/>
        <v>0.87552522994608428</v>
      </c>
      <c r="T141">
        <f t="shared" si="29"/>
        <v>1.1408835648425706</v>
      </c>
      <c r="U141">
        <f t="shared" si="30"/>
        <v>0.62248801376725316</v>
      </c>
      <c r="V141">
        <f t="shared" si="31"/>
        <v>1.2105196363228037</v>
      </c>
      <c r="W141">
        <f t="shared" si="32"/>
        <v>0.60027155169223501</v>
      </c>
      <c r="X141">
        <f t="shared" si="33"/>
        <v>-1.643112592539488E-2</v>
      </c>
      <c r="Y141">
        <f t="shared" si="34"/>
        <v>-0.73457885631393582</v>
      </c>
      <c r="Z141">
        <f t="shared" si="35"/>
        <v>0.89946433676352644</v>
      </c>
      <c r="AE141">
        <f t="shared" si="36"/>
        <v>-0.12454942360500623</v>
      </c>
      <c r="AF141">
        <f t="shared" si="37"/>
        <v>1.5512558920339283E-2</v>
      </c>
    </row>
    <row r="142" spans="1:32" x14ac:dyDescent="0.25">
      <c r="A142" t="s">
        <v>140</v>
      </c>
      <c r="B142" s="1">
        <v>2007</v>
      </c>
      <c r="C142" s="1">
        <v>9</v>
      </c>
      <c r="D142">
        <v>2.8029999999999999</v>
      </c>
      <c r="E142">
        <v>2.786</v>
      </c>
      <c r="F142">
        <v>280.3</v>
      </c>
      <c r="G142">
        <v>72.36</v>
      </c>
      <c r="H142">
        <v>278.60000000000002</v>
      </c>
      <c r="I142">
        <v>1473.99</v>
      </c>
      <c r="J142">
        <v>10530.6</v>
      </c>
      <c r="K142" s="1">
        <v>178643</v>
      </c>
      <c r="L142">
        <v>207.917</v>
      </c>
      <c r="M142" s="1">
        <v>1330</v>
      </c>
      <c r="N142">
        <v>4.5999999999999996</v>
      </c>
      <c r="O142">
        <v>49.823599999999999</v>
      </c>
      <c r="Q142">
        <f t="shared" si="26"/>
        <v>0.68919943481092394</v>
      </c>
      <c r="R142">
        <f t="shared" si="27"/>
        <v>0.62667833677096396</v>
      </c>
      <c r="S142">
        <f t="shared" si="28"/>
        <v>0.68199940144511639</v>
      </c>
      <c r="T142">
        <f t="shared" si="29"/>
        <v>1.2182876556430295</v>
      </c>
      <c r="U142">
        <f t="shared" si="30"/>
        <v>0.62972953579423818</v>
      </c>
      <c r="V142">
        <f t="shared" si="31"/>
        <v>1.2652225096541678</v>
      </c>
      <c r="W142">
        <f t="shared" si="32"/>
        <v>0.58464448954588732</v>
      </c>
      <c r="X142">
        <f t="shared" si="33"/>
        <v>-6.4686453059735555E-2</v>
      </c>
      <c r="Y142">
        <f t="shared" si="34"/>
        <v>-0.79009184545541111</v>
      </c>
      <c r="Z142">
        <f t="shared" si="35"/>
        <v>1.0147526888066425</v>
      </c>
      <c r="AE142">
        <f t="shared" si="36"/>
        <v>3.5132300858839241E-2</v>
      </c>
      <c r="AF142">
        <f t="shared" si="37"/>
        <v>1.2342785636359965E-3</v>
      </c>
    </row>
    <row r="143" spans="1:32" x14ac:dyDescent="0.25">
      <c r="A143" t="s">
        <v>141</v>
      </c>
      <c r="B143" s="1">
        <v>2007</v>
      </c>
      <c r="C143" s="1">
        <v>10</v>
      </c>
      <c r="D143">
        <v>2.8029999999999999</v>
      </c>
      <c r="E143">
        <v>2.8029999999999999</v>
      </c>
      <c r="F143">
        <v>280.3</v>
      </c>
      <c r="G143">
        <v>79.92</v>
      </c>
      <c r="H143">
        <v>280.3</v>
      </c>
      <c r="I143">
        <v>1526.75</v>
      </c>
      <c r="J143">
        <v>10598.3</v>
      </c>
      <c r="K143" s="1">
        <v>178923</v>
      </c>
      <c r="L143">
        <v>208.49</v>
      </c>
      <c r="M143" s="1">
        <v>1183</v>
      </c>
      <c r="N143">
        <v>4.7</v>
      </c>
      <c r="O143">
        <v>47.858899999999998</v>
      </c>
      <c r="Q143">
        <f t="shared" si="26"/>
        <v>0.68919943481092394</v>
      </c>
      <c r="R143">
        <f t="shared" si="27"/>
        <v>0.8685900101953189</v>
      </c>
      <c r="S143">
        <f t="shared" si="28"/>
        <v>0.7003789494033088</v>
      </c>
      <c r="T143">
        <f t="shared" si="29"/>
        <v>1.4364414927494511</v>
      </c>
      <c r="U143">
        <f t="shared" si="30"/>
        <v>0.66177208750841121</v>
      </c>
      <c r="V143">
        <f t="shared" si="31"/>
        <v>1.2879815059881679</v>
      </c>
      <c r="W143">
        <f t="shared" si="32"/>
        <v>0.60808508276540885</v>
      </c>
      <c r="X143">
        <f t="shared" si="33"/>
        <v>-0.36025033175757221</v>
      </c>
      <c r="Y143">
        <f t="shared" si="34"/>
        <v>-0.73457885631393582</v>
      </c>
      <c r="Z143">
        <f t="shared" si="35"/>
        <v>0.76385877513904121</v>
      </c>
      <c r="AE143">
        <f t="shared" si="36"/>
        <v>-7.5421662959331115E-2</v>
      </c>
      <c r="AF143">
        <f t="shared" si="37"/>
        <v>5.6884272435509392E-3</v>
      </c>
    </row>
    <row r="144" spans="1:32" x14ac:dyDescent="0.25">
      <c r="A144" t="s">
        <v>142</v>
      </c>
      <c r="B144" s="1">
        <v>2007</v>
      </c>
      <c r="C144" s="1">
        <v>11</v>
      </c>
      <c r="D144">
        <v>3.08</v>
      </c>
      <c r="E144">
        <v>2.8029999999999999</v>
      </c>
      <c r="F144">
        <v>308</v>
      </c>
      <c r="G144">
        <v>85.8</v>
      </c>
      <c r="H144">
        <v>280.3</v>
      </c>
      <c r="I144">
        <v>1549.38</v>
      </c>
      <c r="J144">
        <v>10609.7</v>
      </c>
      <c r="K144" s="1">
        <v>179286</v>
      </c>
      <c r="L144">
        <v>208.93600000000001</v>
      </c>
      <c r="M144" s="1">
        <v>1264</v>
      </c>
      <c r="N144">
        <v>4.7</v>
      </c>
      <c r="O144">
        <v>47.920099999999998</v>
      </c>
      <c r="Q144">
        <f t="shared" si="26"/>
        <v>0.98859672234686358</v>
      </c>
      <c r="R144">
        <f t="shared" si="27"/>
        <v>1.056743533969817</v>
      </c>
      <c r="S144">
        <f t="shared" si="28"/>
        <v>0.7003789494033088</v>
      </c>
      <c r="T144">
        <f t="shared" si="29"/>
        <v>1.5300127841391089</v>
      </c>
      <c r="U144">
        <f t="shared" si="30"/>
        <v>0.66716773137165519</v>
      </c>
      <c r="V144">
        <f t="shared" si="31"/>
        <v>1.3174869190926035</v>
      </c>
      <c r="W144">
        <f t="shared" si="32"/>
        <v>0.62633029144936414</v>
      </c>
      <c r="X144">
        <f t="shared" si="33"/>
        <v>-0.19738860267917241</v>
      </c>
      <c r="Y144">
        <f t="shared" si="34"/>
        <v>-0.73457885631393582</v>
      </c>
      <c r="Z144">
        <f t="shared" si="35"/>
        <v>0.7716740688309317</v>
      </c>
      <c r="AE144">
        <f t="shared" si="36"/>
        <v>0.18991039822610883</v>
      </c>
      <c r="AF144">
        <f t="shared" si="37"/>
        <v>3.6065959354399241E-2</v>
      </c>
    </row>
    <row r="145" spans="1:32" x14ac:dyDescent="0.25">
      <c r="A145" t="s">
        <v>143</v>
      </c>
      <c r="B145" s="1">
        <v>2007</v>
      </c>
      <c r="C145" s="1">
        <v>12</v>
      </c>
      <c r="D145">
        <v>3.0179999999999998</v>
      </c>
      <c r="E145">
        <v>3.08</v>
      </c>
      <c r="F145">
        <v>301.79999999999995</v>
      </c>
      <c r="G145">
        <v>94.77</v>
      </c>
      <c r="H145">
        <v>308</v>
      </c>
      <c r="I145">
        <v>1481.14</v>
      </c>
      <c r="J145">
        <v>10652.5</v>
      </c>
      <c r="K145" s="1">
        <v>179464</v>
      </c>
      <c r="L145">
        <v>210.17699999999999</v>
      </c>
      <c r="M145" s="1">
        <v>1197</v>
      </c>
      <c r="N145">
        <v>4.7</v>
      </c>
      <c r="O145">
        <v>47.339199999999998</v>
      </c>
      <c r="Q145">
        <f t="shared" si="26"/>
        <v>0.92158361105723063</v>
      </c>
      <c r="R145">
        <f t="shared" si="27"/>
        <v>1.34377365442173</v>
      </c>
      <c r="S145">
        <f t="shared" si="28"/>
        <v>0.99985746613385729</v>
      </c>
      <c r="T145">
        <f t="shared" si="29"/>
        <v>1.2478517181015387</v>
      </c>
      <c r="U145">
        <f t="shared" si="30"/>
        <v>0.68742506096348099</v>
      </c>
      <c r="V145">
        <f t="shared" si="31"/>
        <v>1.3319551381906463</v>
      </c>
      <c r="W145">
        <f t="shared" si="32"/>
        <v>0.67709778915516783</v>
      </c>
      <c r="X145">
        <f t="shared" si="33"/>
        <v>-0.33210139092920682</v>
      </c>
      <c r="Y145">
        <f t="shared" si="34"/>
        <v>-0.73457885631393582</v>
      </c>
      <c r="Z145">
        <f t="shared" si="35"/>
        <v>0.69749262919663146</v>
      </c>
      <c r="AE145">
        <f t="shared" si="36"/>
        <v>-0.15737842210234282</v>
      </c>
      <c r="AF145">
        <f t="shared" si="37"/>
        <v>2.4767967743423186E-2</v>
      </c>
    </row>
    <row r="146" spans="1:32" x14ac:dyDescent="0.25">
      <c r="A146" t="s">
        <v>144</v>
      </c>
      <c r="B146" s="1">
        <v>2008</v>
      </c>
      <c r="C146" s="1">
        <v>1</v>
      </c>
      <c r="D146">
        <v>3.0430000000000001</v>
      </c>
      <c r="E146">
        <v>3.0179999999999998</v>
      </c>
      <c r="F146">
        <v>304.3</v>
      </c>
      <c r="G146">
        <v>91.69</v>
      </c>
      <c r="H146">
        <v>301.79999999999995</v>
      </c>
      <c r="I146">
        <v>1468.36</v>
      </c>
      <c r="J146">
        <v>10726.6</v>
      </c>
      <c r="K146" s="1">
        <v>177516</v>
      </c>
      <c r="L146">
        <v>210.036</v>
      </c>
      <c r="M146" s="1">
        <v>1037</v>
      </c>
      <c r="N146">
        <v>5</v>
      </c>
      <c r="O146">
        <v>45.487699999999997</v>
      </c>
      <c r="Q146">
        <f t="shared" si="26"/>
        <v>0.94860502689982484</v>
      </c>
      <c r="R146">
        <f t="shared" si="27"/>
        <v>1.2452170467303261</v>
      </c>
      <c r="S146">
        <f t="shared" si="28"/>
        <v>0.93282617358044906</v>
      </c>
      <c r="T146">
        <f t="shared" si="29"/>
        <v>1.1950085407281477</v>
      </c>
      <c r="U146">
        <f t="shared" si="30"/>
        <v>0.72249674607456316</v>
      </c>
      <c r="V146">
        <f t="shared" si="31"/>
        <v>1.173617549409818</v>
      </c>
      <c r="W146">
        <f t="shared" si="32"/>
        <v>0.67132968506450064</v>
      </c>
      <c r="X146">
        <f t="shared" si="33"/>
        <v>-0.6538035718248113</v>
      </c>
      <c r="Y146">
        <f t="shared" si="34"/>
        <v>-0.56803988888951085</v>
      </c>
      <c r="Z146">
        <f t="shared" si="35"/>
        <v>0.46105445484148105</v>
      </c>
      <c r="AE146">
        <f t="shared" si="36"/>
        <v>-9.3857439581578175E-2</v>
      </c>
      <c r="AF146">
        <f t="shared" si="37"/>
        <v>8.8092189648095974E-3</v>
      </c>
    </row>
    <row r="147" spans="1:32" x14ac:dyDescent="0.25">
      <c r="A147" t="s">
        <v>145</v>
      </c>
      <c r="B147" s="1">
        <v>2008</v>
      </c>
      <c r="C147" s="1">
        <v>2</v>
      </c>
      <c r="D147">
        <v>3.028</v>
      </c>
      <c r="E147">
        <v>3.0430000000000001</v>
      </c>
      <c r="F147">
        <v>302.8</v>
      </c>
      <c r="G147">
        <v>92.97</v>
      </c>
      <c r="H147">
        <v>304.3</v>
      </c>
      <c r="I147">
        <v>1378.55</v>
      </c>
      <c r="J147">
        <v>10785.5</v>
      </c>
      <c r="K147" s="1">
        <v>176885</v>
      </c>
      <c r="L147">
        <v>211.08</v>
      </c>
      <c r="M147" s="1">
        <v>1084</v>
      </c>
      <c r="N147">
        <v>5</v>
      </c>
      <c r="O147">
        <v>45.098999999999997</v>
      </c>
      <c r="Q147">
        <f t="shared" si="26"/>
        <v>0.93239217739426838</v>
      </c>
      <c r="R147">
        <f t="shared" si="27"/>
        <v>1.2861756369397408</v>
      </c>
      <c r="S147">
        <f t="shared" si="28"/>
        <v>0.95985492057779132</v>
      </c>
      <c r="T147">
        <f t="shared" si="29"/>
        <v>0.82365910724581792</v>
      </c>
      <c r="U147">
        <f t="shared" si="30"/>
        <v>0.75037423936798719</v>
      </c>
      <c r="V147">
        <f t="shared" si="31"/>
        <v>1.1223285255285538</v>
      </c>
      <c r="W147">
        <f t="shared" si="32"/>
        <v>0.71403820045923094</v>
      </c>
      <c r="X147">
        <f t="shared" si="33"/>
        <v>-0.55930355618672745</v>
      </c>
      <c r="Y147">
        <f t="shared" si="34"/>
        <v>-0.56803988888951085</v>
      </c>
      <c r="Z147">
        <f t="shared" si="35"/>
        <v>0.41141712382779111</v>
      </c>
      <c r="AE147">
        <f t="shared" si="36"/>
        <v>-0.1061217926150065</v>
      </c>
      <c r="AF147">
        <f t="shared" si="37"/>
        <v>1.1261834867822448E-2</v>
      </c>
    </row>
    <row r="148" spans="1:32" x14ac:dyDescent="0.25">
      <c r="A148" t="s">
        <v>146</v>
      </c>
      <c r="B148" s="1">
        <v>2008</v>
      </c>
      <c r="C148" s="1">
        <v>3</v>
      </c>
      <c r="D148">
        <v>3.2440000000000002</v>
      </c>
      <c r="E148">
        <v>3.028</v>
      </c>
      <c r="F148">
        <v>324.40000000000003</v>
      </c>
      <c r="G148">
        <v>95.39</v>
      </c>
      <c r="H148">
        <v>302.8</v>
      </c>
      <c r="I148">
        <v>1330.63</v>
      </c>
      <c r="J148">
        <v>10828</v>
      </c>
      <c r="K148" s="1">
        <v>174746</v>
      </c>
      <c r="L148">
        <v>211.69300000000001</v>
      </c>
      <c r="M148" s="1">
        <v>1103</v>
      </c>
      <c r="N148">
        <v>4.9000000000000004</v>
      </c>
      <c r="O148">
        <v>46.935099999999998</v>
      </c>
      <c r="Q148">
        <f t="shared" si="26"/>
        <v>1.1658572102742792</v>
      </c>
      <c r="R148">
        <f t="shared" si="27"/>
        <v>1.3636129715544152</v>
      </c>
      <c r="S148">
        <f t="shared" si="28"/>
        <v>0.94363767237938601</v>
      </c>
      <c r="T148">
        <f t="shared" si="29"/>
        <v>0.6255178662651566</v>
      </c>
      <c r="U148">
        <f t="shared" si="30"/>
        <v>0.77048957833183318</v>
      </c>
      <c r="V148">
        <f t="shared" si="31"/>
        <v>0.94846604996274708</v>
      </c>
      <c r="W148">
        <f t="shared" si="32"/>
        <v>0.73911513526475714</v>
      </c>
      <c r="X148">
        <f t="shared" si="33"/>
        <v>-0.52110142220537448</v>
      </c>
      <c r="Y148">
        <f t="shared" si="34"/>
        <v>-0.62355287803098569</v>
      </c>
      <c r="Z148">
        <f t="shared" si="35"/>
        <v>0.64588870467223714</v>
      </c>
      <c r="AE148">
        <f t="shared" si="36"/>
        <v>0.17009658912742365</v>
      </c>
      <c r="AF148">
        <f t="shared" si="37"/>
        <v>2.8932849632783576E-2</v>
      </c>
    </row>
    <row r="149" spans="1:32" x14ac:dyDescent="0.25">
      <c r="A149" t="s">
        <v>147</v>
      </c>
      <c r="B149" s="1">
        <v>2008</v>
      </c>
      <c r="C149" s="1">
        <v>4</v>
      </c>
      <c r="D149">
        <v>3.4580000000000002</v>
      </c>
      <c r="E149">
        <v>3.2440000000000002</v>
      </c>
      <c r="F149">
        <v>345.8</v>
      </c>
      <c r="G149">
        <v>105.45</v>
      </c>
      <c r="H149">
        <v>324.40000000000003</v>
      </c>
      <c r="I149">
        <v>1322.7</v>
      </c>
      <c r="J149">
        <v>10884.5</v>
      </c>
      <c r="K149" s="1">
        <v>174263</v>
      </c>
      <c r="L149">
        <v>213.52799999999999</v>
      </c>
      <c r="M149" s="1">
        <v>1005</v>
      </c>
      <c r="N149">
        <v>5.0999999999999996</v>
      </c>
      <c r="O149">
        <v>46.6663</v>
      </c>
      <c r="Q149">
        <f t="shared" si="26"/>
        <v>1.3971605298868823</v>
      </c>
      <c r="R149">
        <f t="shared" si="27"/>
        <v>1.6855218914815329</v>
      </c>
      <c r="S149">
        <f t="shared" si="28"/>
        <v>1.1771660464364204</v>
      </c>
      <c r="T149">
        <f t="shared" si="29"/>
        <v>0.59272863335662862</v>
      </c>
      <c r="U149">
        <f t="shared" si="30"/>
        <v>0.79723114660141658</v>
      </c>
      <c r="V149">
        <f t="shared" si="31"/>
        <v>0.90920678128659715</v>
      </c>
      <c r="W149">
        <f t="shared" si="32"/>
        <v>0.81418230552273441</v>
      </c>
      <c r="X149">
        <f t="shared" si="33"/>
        <v>-0.71814400800393219</v>
      </c>
      <c r="Y149">
        <f t="shared" si="34"/>
        <v>-0.512526899748036</v>
      </c>
      <c r="Z149">
        <f t="shared" si="35"/>
        <v>0.61156270884903208</v>
      </c>
      <c r="AE149">
        <f t="shared" si="36"/>
        <v>0.16918584483370322</v>
      </c>
      <c r="AF149">
        <f t="shared" si="37"/>
        <v>2.8623850092093901E-2</v>
      </c>
    </row>
    <row r="150" spans="1:32" x14ac:dyDescent="0.25">
      <c r="A150" t="s">
        <v>148</v>
      </c>
      <c r="B150" s="1">
        <v>2008</v>
      </c>
      <c r="C150" s="1">
        <v>5</v>
      </c>
      <c r="D150">
        <v>3.766</v>
      </c>
      <c r="E150">
        <v>3.4580000000000002</v>
      </c>
      <c r="F150">
        <v>376.6</v>
      </c>
      <c r="G150">
        <v>112.58</v>
      </c>
      <c r="H150">
        <v>345.8</v>
      </c>
      <c r="I150">
        <v>1385.59</v>
      </c>
      <c r="J150">
        <v>10869.2</v>
      </c>
      <c r="K150" s="1">
        <v>174756</v>
      </c>
      <c r="L150">
        <v>214.82300000000001</v>
      </c>
      <c r="M150" s="1">
        <v>1013</v>
      </c>
      <c r="N150">
        <v>5</v>
      </c>
      <c r="O150">
        <v>47.662399999999998</v>
      </c>
      <c r="Q150">
        <f t="shared" si="26"/>
        <v>1.7300643730676382</v>
      </c>
      <c r="R150">
        <f t="shared" si="27"/>
        <v>1.9136740385074125</v>
      </c>
      <c r="S150">
        <f t="shared" si="28"/>
        <v>1.408532120733667</v>
      </c>
      <c r="T150">
        <f t="shared" si="29"/>
        <v>0.85276833797419549</v>
      </c>
      <c r="U150">
        <f t="shared" si="30"/>
        <v>0.78998962457443234</v>
      </c>
      <c r="V150">
        <f t="shared" si="31"/>
        <v>0.9492788712603899</v>
      </c>
      <c r="W150">
        <f t="shared" si="32"/>
        <v>0.86715886436964607</v>
      </c>
      <c r="X150">
        <f t="shared" si="33"/>
        <v>-0.70205889895915197</v>
      </c>
      <c r="Y150">
        <f t="shared" si="34"/>
        <v>-0.56803988888951085</v>
      </c>
      <c r="Z150">
        <f t="shared" si="35"/>
        <v>0.73876555274596156</v>
      </c>
      <c r="AE150">
        <f t="shared" si="36"/>
        <v>0.31422991890234814</v>
      </c>
      <c r="AF150">
        <f t="shared" si="37"/>
        <v>9.8740441933376291E-2</v>
      </c>
    </row>
    <row r="151" spans="1:32" x14ac:dyDescent="0.25">
      <c r="A151" t="s">
        <v>149</v>
      </c>
      <c r="B151" s="1">
        <v>2008</v>
      </c>
      <c r="C151" s="1">
        <v>6</v>
      </c>
      <c r="D151">
        <v>4.0540000000000003</v>
      </c>
      <c r="E151">
        <v>3.766</v>
      </c>
      <c r="F151">
        <v>405.40000000000003</v>
      </c>
      <c r="G151">
        <v>125.4</v>
      </c>
      <c r="H151">
        <v>376.6</v>
      </c>
      <c r="I151">
        <v>1400.38</v>
      </c>
      <c r="J151">
        <v>11442</v>
      </c>
      <c r="K151" s="1">
        <v>174617</v>
      </c>
      <c r="L151">
        <v>216.63200000000001</v>
      </c>
      <c r="M151" s="1">
        <v>973</v>
      </c>
      <c r="N151">
        <v>5.4</v>
      </c>
      <c r="O151">
        <v>48.091999999999999</v>
      </c>
      <c r="Q151">
        <f t="shared" si="26"/>
        <v>2.0413510835743192</v>
      </c>
      <c r="R151">
        <f t="shared" si="27"/>
        <v>2.3238999185735802</v>
      </c>
      <c r="S151">
        <f t="shared" si="28"/>
        <v>1.7415262837409191</v>
      </c>
      <c r="T151">
        <f t="shared" si="29"/>
        <v>0.91392253150725111</v>
      </c>
      <c r="U151">
        <f t="shared" si="30"/>
        <v>1.061097063597749</v>
      </c>
      <c r="V151">
        <f t="shared" si="31"/>
        <v>0.93798065522315421</v>
      </c>
      <c r="W151">
        <f t="shared" si="32"/>
        <v>0.94116241259672084</v>
      </c>
      <c r="X151">
        <f t="shared" si="33"/>
        <v>-0.78248444418305307</v>
      </c>
      <c r="Y151">
        <f t="shared" si="34"/>
        <v>-0.34598793232361058</v>
      </c>
      <c r="Z151">
        <f t="shared" si="35"/>
        <v>0.79362584964197702</v>
      </c>
      <c r="AE151">
        <f t="shared" si="36"/>
        <v>0.15403508376544436</v>
      </c>
      <c r="AF151">
        <f t="shared" si="37"/>
        <v>2.3726807030627461E-2</v>
      </c>
    </row>
    <row r="152" spans="1:32" x14ac:dyDescent="0.25">
      <c r="A152" t="s">
        <v>150</v>
      </c>
      <c r="B152" s="1">
        <v>2008</v>
      </c>
      <c r="C152" s="1">
        <v>7</v>
      </c>
      <c r="D152">
        <v>4.0620000000000003</v>
      </c>
      <c r="E152">
        <v>4.0540000000000003</v>
      </c>
      <c r="F152">
        <v>406.20000000000005</v>
      </c>
      <c r="G152">
        <v>133.88</v>
      </c>
      <c r="H152">
        <v>405.40000000000003</v>
      </c>
      <c r="I152">
        <v>1280</v>
      </c>
      <c r="J152">
        <v>11217.4</v>
      </c>
      <c r="K152" s="1">
        <v>173172</v>
      </c>
      <c r="L152">
        <v>218.815</v>
      </c>
      <c r="M152" s="1">
        <v>1046</v>
      </c>
      <c r="N152">
        <v>5.6</v>
      </c>
      <c r="O152">
        <v>47.963300000000004</v>
      </c>
      <c r="Q152">
        <f t="shared" si="26"/>
        <v>2.0499979366439494</v>
      </c>
      <c r="R152">
        <f t="shared" si="27"/>
        <v>2.5952505787109517</v>
      </c>
      <c r="S152">
        <f t="shared" si="28"/>
        <v>2.052897449150298</v>
      </c>
      <c r="T152">
        <f t="shared" si="29"/>
        <v>0.4161712253876329</v>
      </c>
      <c r="U152">
        <f t="shared" si="30"/>
        <v>0.95479341344998869</v>
      </c>
      <c r="V152">
        <f t="shared" si="31"/>
        <v>0.82052797771376162</v>
      </c>
      <c r="W152">
        <f t="shared" si="32"/>
        <v>1.0304657546529419</v>
      </c>
      <c r="X152">
        <f t="shared" si="33"/>
        <v>-0.6357078241494335</v>
      </c>
      <c r="Y152">
        <f t="shared" si="34"/>
        <v>-0.23496195404066095</v>
      </c>
      <c r="Z152">
        <f t="shared" si="35"/>
        <v>0.77719074673109034</v>
      </c>
      <c r="AE152">
        <f t="shared" si="36"/>
        <v>5.2971133511693393E-3</v>
      </c>
      <c r="AF152">
        <f t="shared" si="37"/>
        <v>2.8059409855136466E-5</v>
      </c>
    </row>
    <row r="153" spans="1:32" x14ac:dyDescent="0.25">
      <c r="A153" t="s">
        <v>151</v>
      </c>
      <c r="B153" s="1">
        <v>2008</v>
      </c>
      <c r="C153" s="1">
        <v>8</v>
      </c>
      <c r="D153">
        <v>3.7789999999999999</v>
      </c>
      <c r="E153">
        <v>4.0620000000000003</v>
      </c>
      <c r="F153">
        <v>377.9</v>
      </c>
      <c r="G153">
        <v>133.37</v>
      </c>
      <c r="H153">
        <v>406.20000000000005</v>
      </c>
      <c r="I153">
        <v>1267.3800000000001</v>
      </c>
      <c r="J153">
        <v>11087.9</v>
      </c>
      <c r="K153" s="1">
        <v>171117</v>
      </c>
      <c r="L153">
        <v>219.964</v>
      </c>
      <c r="M153" s="1">
        <v>923</v>
      </c>
      <c r="N153">
        <v>5.8</v>
      </c>
      <c r="O153">
        <v>46.912599999999998</v>
      </c>
      <c r="Q153">
        <f t="shared" si="26"/>
        <v>1.7441155093057867</v>
      </c>
      <c r="R153">
        <f t="shared" si="27"/>
        <v>2.5789311404243884</v>
      </c>
      <c r="S153">
        <f t="shared" si="28"/>
        <v>2.0615466481894478</v>
      </c>
      <c r="T153">
        <f t="shared" si="29"/>
        <v>0.36398962143988806</v>
      </c>
      <c r="U153">
        <f t="shared" si="30"/>
        <v>0.89350079237191693</v>
      </c>
      <c r="V153">
        <f t="shared" si="31"/>
        <v>0.65349320104815489</v>
      </c>
      <c r="W153">
        <f t="shared" si="32"/>
        <v>1.0774696667109347</v>
      </c>
      <c r="X153">
        <f t="shared" si="33"/>
        <v>-0.88301637571292946</v>
      </c>
      <c r="Y153">
        <f t="shared" si="34"/>
        <v>-0.1239359757577108</v>
      </c>
      <c r="Z153">
        <f t="shared" si="35"/>
        <v>0.64301543493257141</v>
      </c>
      <c r="AE153">
        <f t="shared" si="36"/>
        <v>-0.23481601551644915</v>
      </c>
      <c r="AF153">
        <f t="shared" si="37"/>
        <v>5.5138561143021285E-2</v>
      </c>
    </row>
    <row r="154" spans="1:32" x14ac:dyDescent="0.25">
      <c r="A154" t="s">
        <v>152</v>
      </c>
      <c r="B154" s="1">
        <v>2008</v>
      </c>
      <c r="C154" s="1">
        <v>9</v>
      </c>
      <c r="D154">
        <v>3.7029999999999998</v>
      </c>
      <c r="E154">
        <v>3.7789999999999999</v>
      </c>
      <c r="F154">
        <v>370.3</v>
      </c>
      <c r="G154">
        <v>116.67</v>
      </c>
      <c r="H154">
        <v>377.9</v>
      </c>
      <c r="I154">
        <v>1282.83</v>
      </c>
      <c r="J154">
        <v>10990.1</v>
      </c>
      <c r="K154" s="1">
        <v>170145</v>
      </c>
      <c r="L154">
        <v>219.08600000000001</v>
      </c>
      <c r="M154" s="1">
        <v>844</v>
      </c>
      <c r="N154">
        <v>6.1</v>
      </c>
      <c r="O154">
        <v>47.335800000000006</v>
      </c>
      <c r="Q154">
        <f t="shared" si="26"/>
        <v>1.6619704051443016</v>
      </c>
      <c r="R154">
        <f t="shared" si="27"/>
        <v>2.0445495337859323</v>
      </c>
      <c r="S154">
        <f t="shared" si="28"/>
        <v>1.7555812321795368</v>
      </c>
      <c r="T154">
        <f t="shared" si="29"/>
        <v>0.42787280535372763</v>
      </c>
      <c r="U154">
        <f t="shared" si="30"/>
        <v>0.84721184765040813</v>
      </c>
      <c r="V154">
        <f t="shared" si="31"/>
        <v>0.57448697091726941</v>
      </c>
      <c r="W154">
        <f t="shared" si="32"/>
        <v>1.0415519688981263</v>
      </c>
      <c r="X154">
        <f t="shared" si="33"/>
        <v>-1.0418568275301343</v>
      </c>
      <c r="Y154">
        <f t="shared" si="34"/>
        <v>4.2602991666714149E-2</v>
      </c>
      <c r="Z154">
        <f t="shared" si="35"/>
        <v>0.69705844621374968</v>
      </c>
      <c r="AE154">
        <f t="shared" si="36"/>
        <v>3.8115885043205934E-2</v>
      </c>
      <c r="AF154">
        <f t="shared" si="37"/>
        <v>1.4528206926268897E-3</v>
      </c>
    </row>
    <row r="155" spans="1:32" x14ac:dyDescent="0.25">
      <c r="A155" t="s">
        <v>153</v>
      </c>
      <c r="B155" s="1">
        <v>2008</v>
      </c>
      <c r="C155" s="1">
        <v>10</v>
      </c>
      <c r="D155">
        <v>3.0510000000000002</v>
      </c>
      <c r="E155">
        <v>3.7029999999999998</v>
      </c>
      <c r="F155">
        <v>305.10000000000002</v>
      </c>
      <c r="G155">
        <v>104.11</v>
      </c>
      <c r="H155">
        <v>370.3</v>
      </c>
      <c r="I155">
        <v>1166.3599999999999</v>
      </c>
      <c r="J155">
        <v>11013.4</v>
      </c>
      <c r="K155" s="1">
        <v>167294</v>
      </c>
      <c r="L155">
        <v>218.78299999999999</v>
      </c>
      <c r="M155" s="1">
        <v>820</v>
      </c>
      <c r="N155">
        <v>6.1</v>
      </c>
      <c r="O155">
        <v>45.027099999999997</v>
      </c>
      <c r="Q155">
        <f t="shared" si="26"/>
        <v>0.95725187996945493</v>
      </c>
      <c r="R155">
        <f t="shared" si="27"/>
        <v>1.6426433673560519</v>
      </c>
      <c r="S155">
        <f t="shared" si="28"/>
        <v>1.6734138413076174</v>
      </c>
      <c r="T155">
        <f t="shared" si="29"/>
        <v>-5.3711300176691873E-2</v>
      </c>
      <c r="U155">
        <f t="shared" si="30"/>
        <v>0.85823978642352805</v>
      </c>
      <c r="V155">
        <f t="shared" si="31"/>
        <v>0.34275161895929129</v>
      </c>
      <c r="W155">
        <f t="shared" si="32"/>
        <v>1.0291566813841375</v>
      </c>
      <c r="X155">
        <f t="shared" si="33"/>
        <v>-1.090112154664475</v>
      </c>
      <c r="Y155">
        <f t="shared" si="34"/>
        <v>4.2602991666714149E-2</v>
      </c>
      <c r="Z155">
        <f t="shared" si="35"/>
        <v>0.40223543074859308</v>
      </c>
      <c r="AE155">
        <f t="shared" si="36"/>
        <v>-0.48474525436089788</v>
      </c>
      <c r="AF155">
        <f t="shared" si="37"/>
        <v>0.2349779616254116</v>
      </c>
    </row>
    <row r="156" spans="1:32" x14ac:dyDescent="0.25">
      <c r="A156" t="s">
        <v>154</v>
      </c>
      <c r="B156" s="1">
        <v>2008</v>
      </c>
      <c r="C156" s="1">
        <v>11</v>
      </c>
      <c r="D156">
        <v>2.1469999999999998</v>
      </c>
      <c r="E156">
        <v>3.0510000000000002</v>
      </c>
      <c r="F156">
        <v>214.7</v>
      </c>
      <c r="G156">
        <v>76.61</v>
      </c>
      <c r="H156">
        <v>305.10000000000002</v>
      </c>
      <c r="I156">
        <v>968.75</v>
      </c>
      <c r="J156">
        <v>11007.7</v>
      </c>
      <c r="K156" s="1">
        <v>162630</v>
      </c>
      <c r="L156">
        <v>216.57300000000001</v>
      </c>
      <c r="M156" s="1">
        <v>777</v>
      </c>
      <c r="N156">
        <v>6.5</v>
      </c>
      <c r="O156">
        <v>47.003999999999998</v>
      </c>
      <c r="Q156">
        <f t="shared" si="26"/>
        <v>-1.9842516898738227E-2</v>
      </c>
      <c r="R156">
        <f t="shared" si="27"/>
        <v>0.76267365582566082</v>
      </c>
      <c r="S156">
        <f t="shared" si="28"/>
        <v>0.96850411961694072</v>
      </c>
      <c r="T156">
        <f t="shared" si="29"/>
        <v>-0.87079582918730514</v>
      </c>
      <c r="U156">
        <f t="shared" si="30"/>
        <v>0.85554196449190689</v>
      </c>
      <c r="V156">
        <f t="shared" si="31"/>
        <v>-3.6348234261336404E-2</v>
      </c>
      <c r="W156">
        <f t="shared" si="32"/>
        <v>0.93874880875736355</v>
      </c>
      <c r="X156">
        <f t="shared" si="33"/>
        <v>-1.1765696157801686</v>
      </c>
      <c r="Y156">
        <f t="shared" si="34"/>
        <v>0.26465494823261443</v>
      </c>
      <c r="Z156">
        <f t="shared" si="35"/>
        <v>0.65468729511947976</v>
      </c>
      <c r="AE156">
        <f t="shared" si="36"/>
        <v>-0.72318872803232115</v>
      </c>
      <c r="AF156">
        <f t="shared" si="37"/>
        <v>0.52300193635300651</v>
      </c>
    </row>
    <row r="157" spans="1:32" x14ac:dyDescent="0.25">
      <c r="A157" t="s">
        <v>155</v>
      </c>
      <c r="B157" s="1">
        <v>2008</v>
      </c>
      <c r="C157" s="1">
        <v>12</v>
      </c>
      <c r="D157">
        <v>1.6870000000000001</v>
      </c>
      <c r="E157">
        <v>2.1469999999999998</v>
      </c>
      <c r="F157">
        <v>168.70000000000002</v>
      </c>
      <c r="G157">
        <v>57.31</v>
      </c>
      <c r="H157">
        <v>214.7</v>
      </c>
      <c r="I157">
        <v>896.24</v>
      </c>
      <c r="J157">
        <v>10958.6</v>
      </c>
      <c r="K157" s="1">
        <v>159483</v>
      </c>
      <c r="L157">
        <v>212.42500000000001</v>
      </c>
      <c r="M157" s="1">
        <v>652</v>
      </c>
      <c r="N157">
        <v>6.8</v>
      </c>
      <c r="O157">
        <v>45.680500000000002</v>
      </c>
      <c r="Q157">
        <f t="shared" si="26"/>
        <v>-0.51703656840246437</v>
      </c>
      <c r="R157">
        <f t="shared" si="27"/>
        <v>0.14509491282433185</v>
      </c>
      <c r="S157">
        <f t="shared" si="28"/>
        <v>-8.8553718069430843E-3</v>
      </c>
      <c r="T157">
        <f t="shared" si="29"/>
        <v>-1.170612636021775</v>
      </c>
      <c r="U157">
        <f t="shared" si="30"/>
        <v>0.83230283171249875</v>
      </c>
      <c r="V157">
        <f t="shared" si="31"/>
        <v>-0.29214309662954296</v>
      </c>
      <c r="W157">
        <f t="shared" si="32"/>
        <v>0.76906018628864803</v>
      </c>
      <c r="X157">
        <f t="shared" si="33"/>
        <v>-1.4278994446048596</v>
      </c>
      <c r="Y157">
        <f t="shared" si="34"/>
        <v>0.43119391565703941</v>
      </c>
      <c r="Z157">
        <f t="shared" si="35"/>
        <v>0.48567518398848308</v>
      </c>
      <c r="AE157">
        <f t="shared" si="36"/>
        <v>-0.43629993434756226</v>
      </c>
      <c r="AF157">
        <f t="shared" si="37"/>
        <v>0.19035763271168712</v>
      </c>
    </row>
    <row r="158" spans="1:32" x14ac:dyDescent="0.25">
      <c r="A158" t="s">
        <v>156</v>
      </c>
      <c r="B158" s="1">
        <v>2009</v>
      </c>
      <c r="C158" s="1">
        <v>1</v>
      </c>
      <c r="D158">
        <v>1.788</v>
      </c>
      <c r="E158">
        <v>1.6870000000000001</v>
      </c>
      <c r="F158">
        <v>178.8</v>
      </c>
      <c r="G158">
        <v>41.12</v>
      </c>
      <c r="H158">
        <v>168.70000000000002</v>
      </c>
      <c r="I158">
        <v>903.25</v>
      </c>
      <c r="J158">
        <v>10860.1</v>
      </c>
      <c r="K158" s="1">
        <v>157080</v>
      </c>
      <c r="L158">
        <v>210.22800000000001</v>
      </c>
      <c r="M158" s="1">
        <v>560</v>
      </c>
      <c r="N158">
        <v>7.3</v>
      </c>
      <c r="O158">
        <v>45.237199999999994</v>
      </c>
      <c r="Q158">
        <f t="shared" si="26"/>
        <v>-0.40787004839838531</v>
      </c>
      <c r="R158">
        <f t="shared" si="27"/>
        <v>-0.37296725552756038</v>
      </c>
      <c r="S158">
        <f t="shared" si="28"/>
        <v>-0.50618431655803398</v>
      </c>
      <c r="T158">
        <f t="shared" si="29"/>
        <v>-1.1416274503107058</v>
      </c>
      <c r="U158">
        <f t="shared" si="30"/>
        <v>0.78568257552570286</v>
      </c>
      <c r="V158">
        <f t="shared" si="31"/>
        <v>-0.48746405445312108</v>
      </c>
      <c r="W158">
        <f t="shared" si="32"/>
        <v>0.67918412467732481</v>
      </c>
      <c r="X158">
        <f t="shared" si="33"/>
        <v>-1.6128781986198322</v>
      </c>
      <c r="Y158">
        <f t="shared" si="34"/>
        <v>0.70875886136441446</v>
      </c>
      <c r="Z158">
        <f t="shared" si="35"/>
        <v>0.42906538507320358</v>
      </c>
      <c r="AE158">
        <f t="shared" si="36"/>
        <v>0.12744051302306258</v>
      </c>
      <c r="AF158">
        <f t="shared" si="37"/>
        <v>1.6241084359581385E-2</v>
      </c>
    </row>
    <row r="159" spans="1:32" x14ac:dyDescent="0.25">
      <c r="A159" t="s">
        <v>157</v>
      </c>
      <c r="B159" s="1">
        <v>2009</v>
      </c>
      <c r="C159" s="1">
        <v>2</v>
      </c>
      <c r="D159">
        <v>1.923</v>
      </c>
      <c r="E159">
        <v>1.788</v>
      </c>
      <c r="F159">
        <v>192.3</v>
      </c>
      <c r="G159">
        <v>41.71</v>
      </c>
      <c r="H159">
        <v>178.8</v>
      </c>
      <c r="I159">
        <v>825.88</v>
      </c>
      <c r="J159">
        <v>10912.4</v>
      </c>
      <c r="K159" s="1">
        <v>159002</v>
      </c>
      <c r="L159">
        <v>211.143</v>
      </c>
      <c r="M159" s="1">
        <v>490</v>
      </c>
      <c r="N159">
        <v>7.8</v>
      </c>
      <c r="O159">
        <v>43.168999999999997</v>
      </c>
      <c r="Q159">
        <f t="shared" si="26"/>
        <v>-0.26195440284837862</v>
      </c>
      <c r="R159">
        <f t="shared" si="27"/>
        <v>-0.35408790535290824</v>
      </c>
      <c r="S159">
        <f t="shared" si="28"/>
        <v>-0.39698817868877262</v>
      </c>
      <c r="T159">
        <f t="shared" si="29"/>
        <v>-1.4615395499491408</v>
      </c>
      <c r="U159">
        <f t="shared" si="30"/>
        <v>0.81043627500356474</v>
      </c>
      <c r="V159">
        <f t="shared" si="31"/>
        <v>-0.33123980104616429</v>
      </c>
      <c r="W159">
        <f t="shared" si="32"/>
        <v>0.71661543845718823</v>
      </c>
      <c r="X159">
        <f t="shared" si="33"/>
        <v>-1.7536229027616592</v>
      </c>
      <c r="Y159">
        <f t="shared" si="34"/>
        <v>0.98632380707178957</v>
      </c>
      <c r="Z159">
        <f t="shared" si="35"/>
        <v>0.16495443060314086</v>
      </c>
      <c r="AE159">
        <f t="shared" si="36"/>
        <v>0.14104863537687512</v>
      </c>
      <c r="AF159">
        <f t="shared" si="37"/>
        <v>1.9894717541678666E-2</v>
      </c>
    </row>
    <row r="160" spans="1:32" x14ac:dyDescent="0.25">
      <c r="A160" t="s">
        <v>158</v>
      </c>
      <c r="B160" s="1">
        <v>2009</v>
      </c>
      <c r="C160" s="1">
        <v>3</v>
      </c>
      <c r="D160">
        <v>1.9590000000000001</v>
      </c>
      <c r="E160">
        <v>1.923</v>
      </c>
      <c r="F160">
        <v>195.9</v>
      </c>
      <c r="G160">
        <v>39.090000000000003</v>
      </c>
      <c r="H160">
        <v>192.3</v>
      </c>
      <c r="I160">
        <v>735.09</v>
      </c>
      <c r="J160">
        <v>10837.9</v>
      </c>
      <c r="K160" s="1">
        <v>157855</v>
      </c>
      <c r="L160">
        <v>212.19300000000001</v>
      </c>
      <c r="M160" s="1">
        <v>582</v>
      </c>
      <c r="N160">
        <v>8.3000000000000007</v>
      </c>
      <c r="O160">
        <v>43.193400000000004</v>
      </c>
      <c r="Q160">
        <f t="shared" si="26"/>
        <v>-0.2230435640350435</v>
      </c>
      <c r="R160">
        <f t="shared" si="27"/>
        <v>-0.43792501968780362</v>
      </c>
      <c r="S160">
        <f t="shared" si="28"/>
        <v>-0.25103294490312633</v>
      </c>
      <c r="T160">
        <f t="shared" si="29"/>
        <v>-1.836941120663546</v>
      </c>
      <c r="U160">
        <f t="shared" si="30"/>
        <v>0.77517526905517586</v>
      </c>
      <c r="V160">
        <f t="shared" si="31"/>
        <v>-0.42447040388579982</v>
      </c>
      <c r="W160">
        <f t="shared" si="32"/>
        <v>0.75956940508981929</v>
      </c>
      <c r="X160">
        <f t="shared" si="33"/>
        <v>-1.5686441487466867</v>
      </c>
      <c r="Y160">
        <f t="shared" si="34"/>
        <v>1.2638887527791651</v>
      </c>
      <c r="Z160">
        <f t="shared" si="35"/>
        <v>0.16807033200971247</v>
      </c>
      <c r="AE160">
        <f t="shared" si="36"/>
        <v>0.14644316891718778</v>
      </c>
      <c r="AF160">
        <f t="shared" si="37"/>
        <v>2.1445601722507993E-2</v>
      </c>
    </row>
    <row r="161" spans="1:32" x14ac:dyDescent="0.25">
      <c r="A161" t="s">
        <v>159</v>
      </c>
      <c r="B161" s="1">
        <v>2009</v>
      </c>
      <c r="C161" s="1">
        <v>4</v>
      </c>
      <c r="D161">
        <v>2.0489999999999999</v>
      </c>
      <c r="E161">
        <v>1.9590000000000001</v>
      </c>
      <c r="F161">
        <v>204.9</v>
      </c>
      <c r="G161">
        <v>47.94</v>
      </c>
      <c r="H161">
        <v>195.9</v>
      </c>
      <c r="I161">
        <v>797.87</v>
      </c>
      <c r="J161">
        <v>10828.5</v>
      </c>
      <c r="K161" s="1">
        <v>155401</v>
      </c>
      <c r="L161">
        <v>212.709</v>
      </c>
      <c r="M161" s="1">
        <v>505</v>
      </c>
      <c r="N161">
        <v>8.6999999999999993</v>
      </c>
      <c r="O161">
        <v>43.280099999999997</v>
      </c>
      <c r="Q161">
        <f t="shared" si="26"/>
        <v>-0.12576646700170588</v>
      </c>
      <c r="R161">
        <f t="shared" si="27"/>
        <v>-0.15473476706802339</v>
      </c>
      <c r="S161">
        <f t="shared" si="28"/>
        <v>-0.21211154922695394</v>
      </c>
      <c r="T161">
        <f t="shared" si="29"/>
        <v>-1.5773562477761096</v>
      </c>
      <c r="U161">
        <f t="shared" si="30"/>
        <v>0.77072622937846658</v>
      </c>
      <c r="V161">
        <f t="shared" si="31"/>
        <v>-0.62393675032735652</v>
      </c>
      <c r="W161">
        <f t="shared" si="32"/>
        <v>0.78067821154928307</v>
      </c>
      <c r="X161">
        <f t="shared" si="33"/>
        <v>-1.7234633233026964</v>
      </c>
      <c r="Y161">
        <f t="shared" si="34"/>
        <v>1.4859407093450645</v>
      </c>
      <c r="Z161">
        <f t="shared" si="35"/>
        <v>0.17914199807322312</v>
      </c>
      <c r="AE161">
        <f t="shared" si="36"/>
        <v>0.15504507694469047</v>
      </c>
      <c r="AF161">
        <f t="shared" si="37"/>
        <v>2.4038975884784989E-2</v>
      </c>
    </row>
    <row r="162" spans="1:32" x14ac:dyDescent="0.25">
      <c r="A162" t="s">
        <v>160</v>
      </c>
      <c r="B162" s="1">
        <v>2009</v>
      </c>
      <c r="C162" s="1">
        <v>5</v>
      </c>
      <c r="D162">
        <v>2.266</v>
      </c>
      <c r="E162">
        <v>2.0489999999999999</v>
      </c>
      <c r="F162">
        <v>226.6</v>
      </c>
      <c r="G162">
        <v>49.65</v>
      </c>
      <c r="H162">
        <v>204.9</v>
      </c>
      <c r="I162">
        <v>872.81</v>
      </c>
      <c r="J162">
        <v>10903.9</v>
      </c>
      <c r="K162" s="1">
        <v>155759</v>
      </c>
      <c r="L162">
        <v>213.24</v>
      </c>
      <c r="M162" s="1">
        <v>478</v>
      </c>
      <c r="N162">
        <v>9</v>
      </c>
      <c r="O162">
        <v>43.275100000000002</v>
      </c>
      <c r="Q162">
        <f t="shared" si="26"/>
        <v>0.10877942251200862</v>
      </c>
      <c r="R162">
        <f t="shared" si="27"/>
        <v>-0.10001665046013358</v>
      </c>
      <c r="S162">
        <f t="shared" si="28"/>
        <v>-0.11480806003652322</v>
      </c>
      <c r="T162">
        <f t="shared" si="29"/>
        <v>-1.2674917945396573</v>
      </c>
      <c r="U162">
        <f t="shared" si="30"/>
        <v>0.80641320721079557</v>
      </c>
      <c r="V162">
        <f t="shared" si="31"/>
        <v>-0.59483774787174226</v>
      </c>
      <c r="W162">
        <f t="shared" si="32"/>
        <v>0.80240064610349926</v>
      </c>
      <c r="X162">
        <f t="shared" si="33"/>
        <v>-1.7777505663288296</v>
      </c>
      <c r="Y162">
        <f t="shared" si="34"/>
        <v>1.6524796767694898</v>
      </c>
      <c r="Z162">
        <f t="shared" si="35"/>
        <v>0.17850349368663132</v>
      </c>
      <c r="AE162">
        <f t="shared" si="36"/>
        <v>0.27213631278299827</v>
      </c>
      <c r="AF162">
        <f t="shared" si="37"/>
        <v>7.4058172735125868E-2</v>
      </c>
    </row>
    <row r="163" spans="1:32" x14ac:dyDescent="0.25">
      <c r="A163" t="s">
        <v>161</v>
      </c>
      <c r="B163" s="1">
        <v>2009</v>
      </c>
      <c r="C163" s="1">
        <v>6</v>
      </c>
      <c r="D163">
        <v>2.6309999999999998</v>
      </c>
      <c r="E163">
        <v>2.266</v>
      </c>
      <c r="F163">
        <v>263.09999999999997</v>
      </c>
      <c r="G163">
        <v>59.03</v>
      </c>
      <c r="H163">
        <v>226.6</v>
      </c>
      <c r="I163">
        <v>919.14</v>
      </c>
      <c r="J163">
        <v>11088.5</v>
      </c>
      <c r="K163" s="1">
        <v>156927</v>
      </c>
      <c r="L163">
        <v>213.85599999999999</v>
      </c>
      <c r="M163" s="1">
        <v>540</v>
      </c>
      <c r="N163">
        <v>9.4</v>
      </c>
      <c r="O163">
        <v>43.143999999999998</v>
      </c>
      <c r="Q163">
        <f t="shared" si="26"/>
        <v>0.50329209381387818</v>
      </c>
      <c r="R163">
        <f t="shared" si="27"/>
        <v>0.20013301841823264</v>
      </c>
      <c r="S163">
        <f t="shared" si="28"/>
        <v>0.11980146390040464</v>
      </c>
      <c r="T163">
        <f t="shared" si="29"/>
        <v>-1.0759249394763419</v>
      </c>
      <c r="U163">
        <f t="shared" si="30"/>
        <v>0.89378477362787723</v>
      </c>
      <c r="V163">
        <f t="shared" si="31"/>
        <v>-0.49990022030705678</v>
      </c>
      <c r="W163">
        <f t="shared" si="32"/>
        <v>0.82760030652797534</v>
      </c>
      <c r="X163">
        <f t="shared" si="33"/>
        <v>-1.6530909712317827</v>
      </c>
      <c r="Y163">
        <f t="shared" si="34"/>
        <v>1.8745316333353901</v>
      </c>
      <c r="Z163">
        <f t="shared" si="35"/>
        <v>0.16176190867017926</v>
      </c>
      <c r="AE163">
        <f t="shared" si="36"/>
        <v>0.35132334543471166</v>
      </c>
      <c r="AF163">
        <f t="shared" si="37"/>
        <v>0.12342809304743774</v>
      </c>
    </row>
    <row r="164" spans="1:32" x14ac:dyDescent="0.25">
      <c r="A164" t="s">
        <v>162</v>
      </c>
      <c r="B164" s="1">
        <v>2009</v>
      </c>
      <c r="C164" s="1">
        <v>7</v>
      </c>
      <c r="D164">
        <v>2.5270000000000001</v>
      </c>
      <c r="E164">
        <v>2.6309999999999998</v>
      </c>
      <c r="F164">
        <v>252.70000000000002</v>
      </c>
      <c r="G164">
        <v>69.64</v>
      </c>
      <c r="H164">
        <v>263.09999999999997</v>
      </c>
      <c r="I164">
        <v>919.32</v>
      </c>
      <c r="J164">
        <v>10965.3</v>
      </c>
      <c r="K164" s="1">
        <v>158076</v>
      </c>
      <c r="L164">
        <v>215.69300000000001</v>
      </c>
      <c r="M164" s="1">
        <v>585</v>
      </c>
      <c r="N164">
        <v>9.5</v>
      </c>
      <c r="O164">
        <v>42.895499999999998</v>
      </c>
      <c r="Q164">
        <f t="shared" si="26"/>
        <v>0.3908830039086883</v>
      </c>
      <c r="R164">
        <f t="shared" si="27"/>
        <v>0.53964133257595803</v>
      </c>
      <c r="S164">
        <f t="shared" si="28"/>
        <v>0.51442117006159627</v>
      </c>
      <c r="T164">
        <f t="shared" si="29"/>
        <v>-1.075180669372491</v>
      </c>
      <c r="U164">
        <f t="shared" si="30"/>
        <v>0.83547395573738692</v>
      </c>
      <c r="V164">
        <f t="shared" si="31"/>
        <v>-0.40650705320789271</v>
      </c>
      <c r="W164">
        <f t="shared" si="32"/>
        <v>0.90274929386525438</v>
      </c>
      <c r="X164">
        <f t="shared" si="33"/>
        <v>-1.5626122328548939</v>
      </c>
      <c r="Y164">
        <f t="shared" si="34"/>
        <v>1.930044622476865</v>
      </c>
      <c r="Z164">
        <f t="shared" si="35"/>
        <v>0.13002824065653903</v>
      </c>
      <c r="AE164">
        <f t="shared" si="36"/>
        <v>-7.1843884054440491E-2</v>
      </c>
      <c r="AF164">
        <f t="shared" si="37"/>
        <v>5.1615436760278884E-3</v>
      </c>
    </row>
    <row r="165" spans="1:32" x14ac:dyDescent="0.25">
      <c r="A165" t="s">
        <v>163</v>
      </c>
      <c r="B165" s="1">
        <v>2009</v>
      </c>
      <c r="C165" s="1">
        <v>8</v>
      </c>
      <c r="D165">
        <v>2.6160000000000001</v>
      </c>
      <c r="E165">
        <v>2.5270000000000001</v>
      </c>
      <c r="F165">
        <v>261.60000000000002</v>
      </c>
      <c r="G165">
        <v>64.150000000000006</v>
      </c>
      <c r="H165">
        <v>252.70000000000002</v>
      </c>
      <c r="I165">
        <v>987.48</v>
      </c>
      <c r="J165">
        <v>10921.6</v>
      </c>
      <c r="K165" s="1">
        <v>158475</v>
      </c>
      <c r="L165">
        <v>215.351</v>
      </c>
      <c r="M165" s="1">
        <v>594</v>
      </c>
      <c r="N165">
        <v>9.5</v>
      </c>
      <c r="O165">
        <v>42.027999999999999</v>
      </c>
      <c r="Q165">
        <f t="shared" si="26"/>
        <v>0.48707924430832228</v>
      </c>
      <c r="R165">
        <f t="shared" si="27"/>
        <v>0.36396737925589107</v>
      </c>
      <c r="S165">
        <f t="shared" si="28"/>
        <v>0.40198158255265432</v>
      </c>
      <c r="T165">
        <f t="shared" si="29"/>
        <v>-0.79335039004774333</v>
      </c>
      <c r="U165">
        <f t="shared" si="30"/>
        <v>0.81479065426162112</v>
      </c>
      <c r="V165">
        <f t="shared" si="31"/>
        <v>-0.3740754834319428</v>
      </c>
      <c r="W165">
        <f t="shared" si="32"/>
        <v>0.88875857330491137</v>
      </c>
      <c r="X165">
        <f t="shared" si="33"/>
        <v>-1.5445164851795163</v>
      </c>
      <c r="Y165">
        <f t="shared" si="34"/>
        <v>1.930044622476865</v>
      </c>
      <c r="Z165">
        <f t="shared" si="35"/>
        <v>1.9247729582764918E-2</v>
      </c>
      <c r="AE165">
        <f t="shared" si="36"/>
        <v>0.14557577409705053</v>
      </c>
      <c r="AF165">
        <f t="shared" si="37"/>
        <v>2.1192306003955486E-2</v>
      </c>
    </row>
    <row r="166" spans="1:32" x14ac:dyDescent="0.25">
      <c r="A166" t="s">
        <v>164</v>
      </c>
      <c r="B166" s="1">
        <v>2009</v>
      </c>
      <c r="C166" s="1">
        <v>9</v>
      </c>
      <c r="D166">
        <v>2.5539999999999998</v>
      </c>
      <c r="E166">
        <v>2.6160000000000001</v>
      </c>
      <c r="F166">
        <v>255.39999999999998</v>
      </c>
      <c r="G166">
        <v>71.05</v>
      </c>
      <c r="H166">
        <v>261.60000000000002</v>
      </c>
      <c r="I166">
        <v>1020.62</v>
      </c>
      <c r="J166">
        <v>10923.6</v>
      </c>
      <c r="K166" s="1">
        <v>160925</v>
      </c>
      <c r="L166">
        <v>215.834</v>
      </c>
      <c r="M166" s="1">
        <v>586</v>
      </c>
      <c r="N166">
        <v>9.6</v>
      </c>
      <c r="O166">
        <v>42.328499999999998</v>
      </c>
      <c r="Q166">
        <f t="shared" si="26"/>
        <v>0.42006613301868928</v>
      </c>
      <c r="R166">
        <f t="shared" si="27"/>
        <v>0.58475977960351622</v>
      </c>
      <c r="S166">
        <f t="shared" si="28"/>
        <v>0.49820392186319146</v>
      </c>
      <c r="T166">
        <f t="shared" si="29"/>
        <v>-0.65632199426103355</v>
      </c>
      <c r="U166">
        <f t="shared" si="30"/>
        <v>0.81573725844815503</v>
      </c>
      <c r="V166">
        <f t="shared" si="31"/>
        <v>-0.17493426550944324</v>
      </c>
      <c r="W166">
        <f t="shared" si="32"/>
        <v>0.90851739795592157</v>
      </c>
      <c r="X166">
        <f t="shared" si="33"/>
        <v>-1.5606015942242966</v>
      </c>
      <c r="Y166">
        <f t="shared" si="34"/>
        <v>1.9855576116183398</v>
      </c>
      <c r="Z166">
        <f t="shared" si="35"/>
        <v>5.7621843216965597E-2</v>
      </c>
      <c r="AE166">
        <f t="shared" si="36"/>
        <v>-7.3485807776657031E-2</v>
      </c>
      <c r="AF166">
        <f t="shared" si="37"/>
        <v>5.4001639445877868E-3</v>
      </c>
    </row>
    <row r="167" spans="1:32" x14ac:dyDescent="0.25">
      <c r="A167" t="s">
        <v>165</v>
      </c>
      <c r="B167" s="1">
        <v>2009</v>
      </c>
      <c r="C167" s="1">
        <v>10</v>
      </c>
      <c r="D167">
        <v>2.5510000000000002</v>
      </c>
      <c r="E167">
        <v>2.5539999999999998</v>
      </c>
      <c r="F167">
        <v>255.10000000000002</v>
      </c>
      <c r="G167">
        <v>69.41</v>
      </c>
      <c r="H167">
        <v>255.39999999999998</v>
      </c>
      <c r="I167">
        <v>1057.08</v>
      </c>
      <c r="J167">
        <v>10956.5</v>
      </c>
      <c r="K167" s="1">
        <v>156747</v>
      </c>
      <c r="L167">
        <v>215.96899999999999</v>
      </c>
      <c r="M167" s="1">
        <v>585</v>
      </c>
      <c r="N167">
        <v>9.8000000000000007</v>
      </c>
      <c r="O167">
        <v>41.166199999999996</v>
      </c>
      <c r="Q167">
        <f t="shared" si="26"/>
        <v>0.4168235631175784</v>
      </c>
      <c r="R167">
        <f t="shared" si="27"/>
        <v>0.5322815858977038</v>
      </c>
      <c r="S167">
        <f t="shared" si="28"/>
        <v>0.43117262930978323</v>
      </c>
      <c r="T167">
        <f t="shared" si="29"/>
        <v>-0.50556594989219128</v>
      </c>
      <c r="U167">
        <f t="shared" si="30"/>
        <v>0.83130889731663804</v>
      </c>
      <c r="V167">
        <f t="shared" si="31"/>
        <v>-0.51453100366462823</v>
      </c>
      <c r="W167">
        <f t="shared" si="32"/>
        <v>0.914040050808688</v>
      </c>
      <c r="X167">
        <f t="shared" si="33"/>
        <v>-1.5626122328548939</v>
      </c>
      <c r="Y167">
        <f t="shared" si="34"/>
        <v>2.0965835899012903</v>
      </c>
      <c r="Z167">
        <f t="shared" si="35"/>
        <v>-9.0804886490294251E-2</v>
      </c>
      <c r="AE167">
        <f t="shared" si="36"/>
        <v>1.7216872630664858E-2</v>
      </c>
      <c r="AF167">
        <f t="shared" si="37"/>
        <v>2.9642070318053668E-4</v>
      </c>
    </row>
    <row r="168" spans="1:32" x14ac:dyDescent="0.25">
      <c r="A168" t="s">
        <v>166</v>
      </c>
      <c r="B168" s="1">
        <v>2009</v>
      </c>
      <c r="C168" s="1">
        <v>11</v>
      </c>
      <c r="D168">
        <v>2.6509999999999998</v>
      </c>
      <c r="E168">
        <v>2.5510000000000002</v>
      </c>
      <c r="F168">
        <v>265.09999999999997</v>
      </c>
      <c r="G168">
        <v>75.72</v>
      </c>
      <c r="H168">
        <v>255.10000000000002</v>
      </c>
      <c r="I168">
        <v>1036.19</v>
      </c>
      <c r="J168">
        <v>10945.4</v>
      </c>
      <c r="K168" s="1">
        <v>157772</v>
      </c>
      <c r="L168">
        <v>216.17699999999999</v>
      </c>
      <c r="M168" s="1">
        <v>534</v>
      </c>
      <c r="N168">
        <v>10</v>
      </c>
      <c r="O168">
        <v>41.056899999999999</v>
      </c>
      <c r="Q168">
        <f t="shared" si="26"/>
        <v>0.52490922648795335</v>
      </c>
      <c r="R168">
        <f t="shared" si="27"/>
        <v>0.73419463607067725</v>
      </c>
      <c r="S168">
        <f t="shared" si="28"/>
        <v>0.42792917967010258</v>
      </c>
      <c r="T168">
        <f t="shared" si="29"/>
        <v>-0.59194263027795924</v>
      </c>
      <c r="U168">
        <f t="shared" si="30"/>
        <v>0.82605524408137454</v>
      </c>
      <c r="V168">
        <f t="shared" si="31"/>
        <v>-0.43121682065623551</v>
      </c>
      <c r="W168">
        <f t="shared" si="32"/>
        <v>0.92254902705591368</v>
      </c>
      <c r="X168">
        <f t="shared" si="33"/>
        <v>-1.665154803015368</v>
      </c>
      <c r="Y168">
        <f t="shared" si="34"/>
        <v>2.2076095681842403</v>
      </c>
      <c r="Z168">
        <f t="shared" si="35"/>
        <v>-0.10476259238120289</v>
      </c>
      <c r="AE168">
        <f t="shared" si="36"/>
        <v>5.5842582341345509E-2</v>
      </c>
      <c r="AF168">
        <f t="shared" si="37"/>
        <v>3.1183940025499533E-3</v>
      </c>
    </row>
    <row r="169" spans="1:32" x14ac:dyDescent="0.25">
      <c r="A169" t="s">
        <v>167</v>
      </c>
      <c r="B169" s="1">
        <v>2009</v>
      </c>
      <c r="C169" s="1">
        <v>12</v>
      </c>
      <c r="D169">
        <v>2.6070000000000002</v>
      </c>
      <c r="E169">
        <v>2.6509999999999998</v>
      </c>
      <c r="F169">
        <v>260.70000000000005</v>
      </c>
      <c r="G169">
        <v>77.989999999999995</v>
      </c>
      <c r="H169">
        <v>265.09999999999997</v>
      </c>
      <c r="I169">
        <v>1095.6300000000001</v>
      </c>
      <c r="J169">
        <v>10996.3</v>
      </c>
      <c r="K169" s="1">
        <v>158774</v>
      </c>
      <c r="L169">
        <v>216.33</v>
      </c>
      <c r="M169" s="1">
        <v>588</v>
      </c>
      <c r="N169">
        <v>9.9</v>
      </c>
      <c r="O169">
        <v>40.238699999999994</v>
      </c>
      <c r="Q169">
        <f t="shared" si="26"/>
        <v>0.47735153460498858</v>
      </c>
      <c r="R169">
        <f t="shared" si="27"/>
        <v>0.80683213589518576</v>
      </c>
      <c r="S169">
        <f t="shared" si="28"/>
        <v>0.53604416765946983</v>
      </c>
      <c r="T169">
        <f t="shared" si="29"/>
        <v>-0.34616810265086084</v>
      </c>
      <c r="U169">
        <f t="shared" si="30"/>
        <v>0.8501463206286628</v>
      </c>
      <c r="V169">
        <f t="shared" si="31"/>
        <v>-0.34977212663242141</v>
      </c>
      <c r="W169">
        <f t="shared" si="32"/>
        <v>0.92880803362238362</v>
      </c>
      <c r="X169">
        <f t="shared" si="33"/>
        <v>-1.5565803169631014</v>
      </c>
      <c r="Y169">
        <f t="shared" si="34"/>
        <v>2.1520965790427651</v>
      </c>
      <c r="Z169">
        <f t="shared" si="35"/>
        <v>-0.20924745020317698</v>
      </c>
      <c r="AE169">
        <f t="shared" si="36"/>
        <v>-0.10664081765931617</v>
      </c>
      <c r="AF169">
        <f t="shared" si="37"/>
        <v>1.1372263991047519E-2</v>
      </c>
    </row>
    <row r="170" spans="1:32" x14ac:dyDescent="0.25">
      <c r="A170" t="s">
        <v>168</v>
      </c>
      <c r="B170" s="1">
        <v>2010</v>
      </c>
      <c r="C170" s="1">
        <v>1</v>
      </c>
      <c r="D170">
        <v>2.7149999999999999</v>
      </c>
      <c r="E170">
        <v>2.6070000000000002</v>
      </c>
      <c r="F170">
        <v>271.5</v>
      </c>
      <c r="G170">
        <v>74.47</v>
      </c>
      <c r="H170">
        <v>260.70000000000005</v>
      </c>
      <c r="I170">
        <v>1115.0999999999999</v>
      </c>
      <c r="J170">
        <v>11040.4</v>
      </c>
      <c r="K170" s="1">
        <v>159311</v>
      </c>
      <c r="L170">
        <v>215.94900000000001</v>
      </c>
      <c r="M170" s="1">
        <v>581</v>
      </c>
      <c r="N170">
        <v>9.9</v>
      </c>
      <c r="O170">
        <v>40.218400000000003</v>
      </c>
      <c r="Q170">
        <f t="shared" si="26"/>
        <v>0.59408405104499351</v>
      </c>
      <c r="R170">
        <f t="shared" si="27"/>
        <v>0.69419601281929577</v>
      </c>
      <c r="S170">
        <f t="shared" si="28"/>
        <v>0.4884735729441485</v>
      </c>
      <c r="T170">
        <f t="shared" si="29"/>
        <v>-0.26566288641769209</v>
      </c>
      <c r="U170">
        <f t="shared" si="30"/>
        <v>0.8710189429417361</v>
      </c>
      <c r="V170">
        <f t="shared" si="31"/>
        <v>-0.30612362294900008</v>
      </c>
      <c r="W170">
        <f t="shared" si="32"/>
        <v>0.91322188001568616</v>
      </c>
      <c r="X170">
        <f t="shared" si="33"/>
        <v>-1.570654787377284</v>
      </c>
      <c r="Y170">
        <f t="shared" si="34"/>
        <v>2.1520965790427651</v>
      </c>
      <c r="Z170">
        <f t="shared" si="35"/>
        <v>-0.2118397780127409</v>
      </c>
      <c r="AE170">
        <f t="shared" si="36"/>
        <v>4.3611650550688538E-2</v>
      </c>
      <c r="AF170">
        <f t="shared" si="37"/>
        <v>1.901976063755372E-3</v>
      </c>
    </row>
    <row r="171" spans="1:32" x14ac:dyDescent="0.25">
      <c r="A171" t="s">
        <v>169</v>
      </c>
      <c r="B171" s="1">
        <v>2010</v>
      </c>
      <c r="C171" s="1">
        <v>2</v>
      </c>
      <c r="D171">
        <v>2.6440000000000001</v>
      </c>
      <c r="E171">
        <v>2.7149999999999999</v>
      </c>
      <c r="F171">
        <v>264.40000000000003</v>
      </c>
      <c r="G171">
        <v>78.33</v>
      </c>
      <c r="H171">
        <v>271.5</v>
      </c>
      <c r="I171">
        <v>1073.8699999999999</v>
      </c>
      <c r="J171">
        <v>11041.1</v>
      </c>
      <c r="K171" s="1">
        <v>159250</v>
      </c>
      <c r="L171">
        <v>216.68700000000001</v>
      </c>
      <c r="M171" s="1">
        <v>614</v>
      </c>
      <c r="N171">
        <v>9.8000000000000007</v>
      </c>
      <c r="O171">
        <v>37.492800000000003</v>
      </c>
      <c r="Q171">
        <f t="shared" si="26"/>
        <v>0.51734323005202743</v>
      </c>
      <c r="R171">
        <f t="shared" si="27"/>
        <v>0.81771176141956159</v>
      </c>
      <c r="S171">
        <f t="shared" si="28"/>
        <v>0.60523775997266516</v>
      </c>
      <c r="T171">
        <f t="shared" si="29"/>
        <v>-0.43614208853857467</v>
      </c>
      <c r="U171">
        <f t="shared" si="30"/>
        <v>0.87135025440702329</v>
      </c>
      <c r="V171">
        <f t="shared" si="31"/>
        <v>-0.31108183286462149</v>
      </c>
      <c r="W171">
        <f t="shared" si="32"/>
        <v>0.94341238227747792</v>
      </c>
      <c r="X171">
        <f t="shared" si="33"/>
        <v>-1.5043037125675658</v>
      </c>
      <c r="Y171">
        <f t="shared" si="34"/>
        <v>2.0965835899012903</v>
      </c>
      <c r="Z171">
        <f t="shared" si="35"/>
        <v>-0.55990128923196725</v>
      </c>
      <c r="AE171">
        <f t="shared" si="36"/>
        <v>-0.12671939111273531</v>
      </c>
      <c r="AF171">
        <f t="shared" si="37"/>
        <v>1.6057804083982379E-2</v>
      </c>
    </row>
    <row r="172" spans="1:32" x14ac:dyDescent="0.25">
      <c r="A172" t="s">
        <v>170</v>
      </c>
      <c r="B172" s="1">
        <v>2010</v>
      </c>
      <c r="C172" s="1">
        <v>3</v>
      </c>
      <c r="D172">
        <v>2.7719999999999998</v>
      </c>
      <c r="E172">
        <v>2.6440000000000001</v>
      </c>
      <c r="F172">
        <v>277.2</v>
      </c>
      <c r="G172">
        <v>76.39</v>
      </c>
      <c r="H172">
        <v>264.40000000000003</v>
      </c>
      <c r="I172">
        <v>1104.49</v>
      </c>
      <c r="J172">
        <v>11023</v>
      </c>
      <c r="K172" s="1">
        <v>159688</v>
      </c>
      <c r="L172">
        <v>216.74100000000001</v>
      </c>
      <c r="M172" s="1">
        <v>604</v>
      </c>
      <c r="N172">
        <v>9.8000000000000007</v>
      </c>
      <c r="O172">
        <v>37.697099999999999</v>
      </c>
      <c r="Q172">
        <f t="shared" si="26"/>
        <v>0.65569287916610741</v>
      </c>
      <c r="R172">
        <f t="shared" si="27"/>
        <v>0.75563389813341775</v>
      </c>
      <c r="S172">
        <f t="shared" si="28"/>
        <v>0.52847611850021448</v>
      </c>
      <c r="T172">
        <f t="shared" si="29"/>
        <v>-0.30953347420577226</v>
      </c>
      <c r="U172">
        <f t="shared" si="30"/>
        <v>0.86278348651889114</v>
      </c>
      <c r="V172">
        <f t="shared" si="31"/>
        <v>-0.27548026002786447</v>
      </c>
      <c r="W172">
        <f t="shared" si="32"/>
        <v>0.94562144341858467</v>
      </c>
      <c r="X172">
        <f t="shared" si="33"/>
        <v>-1.524410098873541</v>
      </c>
      <c r="Y172">
        <f t="shared" si="34"/>
        <v>2.0965835899012903</v>
      </c>
      <c r="Z172">
        <f t="shared" si="35"/>
        <v>-0.53381199999580398</v>
      </c>
      <c r="AE172">
        <f t="shared" si="36"/>
        <v>8.5142061271640965E-2</v>
      </c>
      <c r="AF172">
        <f t="shared" si="37"/>
        <v>7.2491705975838644E-3</v>
      </c>
    </row>
    <row r="173" spans="1:32" x14ac:dyDescent="0.25">
      <c r="A173" t="s">
        <v>171</v>
      </c>
      <c r="B173" s="1">
        <v>2010</v>
      </c>
      <c r="C173" s="1">
        <v>4</v>
      </c>
      <c r="D173">
        <v>2.8479999999999999</v>
      </c>
      <c r="E173">
        <v>2.7719999999999998</v>
      </c>
      <c r="F173">
        <v>284.8</v>
      </c>
      <c r="G173">
        <v>81.2</v>
      </c>
      <c r="H173">
        <v>277.2</v>
      </c>
      <c r="I173">
        <v>1169.43</v>
      </c>
      <c r="J173">
        <v>11060.3</v>
      </c>
      <c r="K173" s="1">
        <v>163156</v>
      </c>
      <c r="L173">
        <v>217.631</v>
      </c>
      <c r="M173" s="1">
        <v>636</v>
      </c>
      <c r="N173">
        <v>9.9</v>
      </c>
      <c r="O173">
        <v>38.819099999999999</v>
      </c>
      <c r="Q173">
        <f t="shared" si="26"/>
        <v>0.73783798332759276</v>
      </c>
      <c r="R173">
        <f t="shared" si="27"/>
        <v>0.90954860040473351</v>
      </c>
      <c r="S173">
        <f t="shared" si="28"/>
        <v>0.66686330312660469</v>
      </c>
      <c r="T173">
        <f t="shared" si="29"/>
        <v>-4.1017360072128757E-2</v>
      </c>
      <c r="U173">
        <f t="shared" si="30"/>
        <v>0.88043765459774848</v>
      </c>
      <c r="V173">
        <f t="shared" si="31"/>
        <v>6.4061659946777847E-3</v>
      </c>
      <c r="W173">
        <f t="shared" si="32"/>
        <v>0.98203004370719482</v>
      </c>
      <c r="X173">
        <f t="shared" si="33"/>
        <v>-1.4600696626944201</v>
      </c>
      <c r="Y173">
        <f t="shared" si="34"/>
        <v>2.1520965790427651</v>
      </c>
      <c r="Z173">
        <f t="shared" si="35"/>
        <v>-0.39053161564447875</v>
      </c>
      <c r="AE173">
        <f t="shared" si="36"/>
        <v>-1.3662771726403768E-3</v>
      </c>
      <c r="AF173">
        <f t="shared" si="37"/>
        <v>1.8667133124781819E-6</v>
      </c>
    </row>
    <row r="174" spans="1:32" x14ac:dyDescent="0.25">
      <c r="A174" t="s">
        <v>172</v>
      </c>
      <c r="B174" s="1">
        <v>2010</v>
      </c>
      <c r="C174" s="1">
        <v>5</v>
      </c>
      <c r="D174">
        <v>2.8359999999999999</v>
      </c>
      <c r="E174">
        <v>2.8479999999999999</v>
      </c>
      <c r="F174">
        <v>283.59999999999997</v>
      </c>
      <c r="G174">
        <v>84.29</v>
      </c>
      <c r="H174">
        <v>284.8</v>
      </c>
      <c r="I174">
        <v>1186.69</v>
      </c>
      <c r="J174">
        <v>11141.1</v>
      </c>
      <c r="K174" s="1">
        <v>164251</v>
      </c>
      <c r="L174">
        <v>218.00899999999999</v>
      </c>
      <c r="M174" s="1">
        <v>687</v>
      </c>
      <c r="N174">
        <v>9.9</v>
      </c>
      <c r="O174">
        <v>39.481099999999998</v>
      </c>
      <c r="Q174">
        <f t="shared" si="26"/>
        <v>0.72486770372314768</v>
      </c>
      <c r="R174">
        <f t="shared" si="27"/>
        <v>1.0084251970821485</v>
      </c>
      <c r="S174">
        <f t="shared" si="28"/>
        <v>0.74903069399852407</v>
      </c>
      <c r="T174">
        <f t="shared" si="29"/>
        <v>3.0349873219319975E-2</v>
      </c>
      <c r="U174">
        <f t="shared" si="30"/>
        <v>0.9186804637337197</v>
      </c>
      <c r="V174">
        <f t="shared" si="31"/>
        <v>9.5410098086570444E-2</v>
      </c>
      <c r="W174">
        <f t="shared" si="32"/>
        <v>0.99749347169494118</v>
      </c>
      <c r="X174">
        <f t="shared" si="33"/>
        <v>-1.3575270925339462</v>
      </c>
      <c r="Y174">
        <f t="shared" si="34"/>
        <v>2.1520965790427651</v>
      </c>
      <c r="Z174">
        <f t="shared" si="35"/>
        <v>-0.30599363485965064</v>
      </c>
      <c r="AE174">
        <f t="shared" si="36"/>
        <v>-0.11693761370987919</v>
      </c>
      <c r="AF174">
        <f t="shared" si="37"/>
        <v>1.3674405500160925E-2</v>
      </c>
    </row>
    <row r="175" spans="1:32" x14ac:dyDescent="0.25">
      <c r="A175" t="s">
        <v>173</v>
      </c>
      <c r="B175" s="1">
        <v>2010</v>
      </c>
      <c r="C175" s="1">
        <v>6</v>
      </c>
      <c r="D175">
        <v>2.7320000000000002</v>
      </c>
      <c r="E175">
        <v>2.8359999999999999</v>
      </c>
      <c r="F175">
        <v>273.20000000000005</v>
      </c>
      <c r="G175">
        <v>73.739999999999995</v>
      </c>
      <c r="H175">
        <v>283.59999999999997</v>
      </c>
      <c r="I175">
        <v>1089.4100000000001</v>
      </c>
      <c r="J175">
        <v>11220.6</v>
      </c>
      <c r="K175" s="1">
        <v>163114</v>
      </c>
      <c r="L175">
        <v>218.178</v>
      </c>
      <c r="M175" s="1">
        <v>583</v>
      </c>
      <c r="N175">
        <v>9.6</v>
      </c>
      <c r="O175">
        <v>39.171300000000002</v>
      </c>
      <c r="Q175">
        <f t="shared" si="26"/>
        <v>0.61245861381795774</v>
      </c>
      <c r="R175">
        <f t="shared" si="27"/>
        <v>0.6708368168404889</v>
      </c>
      <c r="S175">
        <f t="shared" si="28"/>
        <v>0.73605689543980002</v>
      </c>
      <c r="T175">
        <f t="shared" si="29"/>
        <v>-0.37188676957280831</v>
      </c>
      <c r="U175">
        <f t="shared" si="30"/>
        <v>0.95630798014844332</v>
      </c>
      <c r="V175">
        <f t="shared" si="31"/>
        <v>2.9923165445777922E-3</v>
      </c>
      <c r="W175">
        <f t="shared" si="32"/>
        <v>1.0044070148958126</v>
      </c>
      <c r="X175">
        <f t="shared" si="33"/>
        <v>-1.5666335101160891</v>
      </c>
      <c r="Y175">
        <f t="shared" si="34"/>
        <v>1.9855576116183398</v>
      </c>
      <c r="Z175">
        <f t="shared" si="35"/>
        <v>-0.34555536665291259</v>
      </c>
      <c r="AE175">
        <f t="shared" si="36"/>
        <v>-0.12312299090977624</v>
      </c>
      <c r="AF175">
        <f t="shared" si="37"/>
        <v>1.5159270890568843E-2</v>
      </c>
    </row>
    <row r="176" spans="1:32" x14ac:dyDescent="0.25">
      <c r="A176" t="s">
        <v>174</v>
      </c>
      <c r="B176" s="1">
        <v>2010</v>
      </c>
      <c r="C176" s="1">
        <v>7</v>
      </c>
      <c r="D176">
        <v>2.7290000000000001</v>
      </c>
      <c r="E176">
        <v>2.7320000000000002</v>
      </c>
      <c r="F176">
        <v>272.90000000000003</v>
      </c>
      <c r="G176">
        <v>75.34</v>
      </c>
      <c r="H176">
        <v>273.20000000000005</v>
      </c>
      <c r="I176">
        <v>1030.71</v>
      </c>
      <c r="J176">
        <v>11231.2</v>
      </c>
      <c r="K176" s="1">
        <v>162906</v>
      </c>
      <c r="L176">
        <v>217.965</v>
      </c>
      <c r="M176" s="1">
        <v>536</v>
      </c>
      <c r="N176">
        <v>9.4</v>
      </c>
      <c r="O176">
        <v>39.835599999999999</v>
      </c>
      <c r="Q176">
        <f t="shared" si="26"/>
        <v>0.60921604391684636</v>
      </c>
      <c r="R176">
        <f t="shared" si="27"/>
        <v>0.72203505460225748</v>
      </c>
      <c r="S176">
        <f t="shared" si="28"/>
        <v>0.62361730793085801</v>
      </c>
      <c r="T176">
        <f t="shared" si="29"/>
        <v>-0.61460152010629887</v>
      </c>
      <c r="U176">
        <f t="shared" si="30"/>
        <v>0.96132498233707331</v>
      </c>
      <c r="V176">
        <f t="shared" si="31"/>
        <v>-1.3914366446393598E-2</v>
      </c>
      <c r="W176">
        <f t="shared" si="32"/>
        <v>0.99569349595033652</v>
      </c>
      <c r="X176">
        <f t="shared" si="33"/>
        <v>-1.6611335257541728</v>
      </c>
      <c r="Y176">
        <f t="shared" si="34"/>
        <v>1.8745316333353901</v>
      </c>
      <c r="Z176">
        <f t="shared" si="35"/>
        <v>-0.26072367385025225</v>
      </c>
      <c r="AE176">
        <f t="shared" si="36"/>
        <v>-5.1295033229607379E-2</v>
      </c>
      <c r="AF176">
        <f t="shared" si="37"/>
        <v>2.6311804340265251E-3</v>
      </c>
    </row>
    <row r="177" spans="1:32" x14ac:dyDescent="0.25">
      <c r="A177" t="s">
        <v>175</v>
      </c>
      <c r="B177" s="1">
        <v>2010</v>
      </c>
      <c r="C177" s="1">
        <v>8</v>
      </c>
      <c r="D177">
        <v>2.73</v>
      </c>
      <c r="E177">
        <v>2.7290000000000001</v>
      </c>
      <c r="F177">
        <v>273</v>
      </c>
      <c r="G177">
        <v>76.319999999999993</v>
      </c>
      <c r="H177">
        <v>272.90000000000003</v>
      </c>
      <c r="I177">
        <v>1101.5999999999999</v>
      </c>
      <c r="J177">
        <v>11253.9</v>
      </c>
      <c r="K177" s="1">
        <v>162926</v>
      </c>
      <c r="L177">
        <v>218.011</v>
      </c>
      <c r="M177" s="1">
        <v>546</v>
      </c>
      <c r="N177">
        <v>9.4</v>
      </c>
      <c r="O177">
        <v>38.933999999999997</v>
      </c>
      <c r="Q177">
        <f t="shared" si="26"/>
        <v>0.61029690055054997</v>
      </c>
      <c r="R177">
        <f t="shared" si="27"/>
        <v>0.75339397523134011</v>
      </c>
      <c r="S177">
        <f t="shared" si="28"/>
        <v>0.62037385829117686</v>
      </c>
      <c r="T177">
        <f t="shared" si="29"/>
        <v>-0.32148314420648455</v>
      </c>
      <c r="U177">
        <f t="shared" si="30"/>
        <v>0.97206893985423293</v>
      </c>
      <c r="V177">
        <f t="shared" si="31"/>
        <v>-1.2288723851107887E-2</v>
      </c>
      <c r="W177">
        <f t="shared" si="32"/>
        <v>0.99757528877424184</v>
      </c>
      <c r="X177">
        <f t="shared" si="33"/>
        <v>-1.6410271394481977</v>
      </c>
      <c r="Y177">
        <f t="shared" si="34"/>
        <v>1.8745316333353901</v>
      </c>
      <c r="Z177">
        <f t="shared" si="35"/>
        <v>-0.37585878484058655</v>
      </c>
      <c r="AE177">
        <f t="shared" si="36"/>
        <v>-6.5901766856250973E-2</v>
      </c>
      <c r="AF177">
        <f t="shared" si="37"/>
        <v>4.3430428747756591E-3</v>
      </c>
    </row>
    <row r="178" spans="1:32" x14ac:dyDescent="0.25">
      <c r="A178" t="s">
        <v>176</v>
      </c>
      <c r="B178" s="1">
        <v>2010</v>
      </c>
      <c r="C178" s="1">
        <v>9</v>
      </c>
      <c r="D178">
        <v>2.7050000000000001</v>
      </c>
      <c r="E178">
        <v>2.73</v>
      </c>
      <c r="F178">
        <v>270.5</v>
      </c>
      <c r="G178">
        <v>76.599999999999994</v>
      </c>
      <c r="H178">
        <v>273</v>
      </c>
      <c r="I178">
        <v>1049.33</v>
      </c>
      <c r="J178">
        <v>11304.7</v>
      </c>
      <c r="K178" s="1">
        <v>163617</v>
      </c>
      <c r="L178">
        <v>218.31200000000001</v>
      </c>
      <c r="M178" s="1">
        <v>599</v>
      </c>
      <c r="N178">
        <v>9.5</v>
      </c>
      <c r="O178">
        <v>38.355800000000002</v>
      </c>
      <c r="Q178">
        <f t="shared" si="26"/>
        <v>0.5832754847079562</v>
      </c>
      <c r="R178">
        <f t="shared" si="27"/>
        <v>0.76235366683964956</v>
      </c>
      <c r="S178">
        <f t="shared" si="28"/>
        <v>0.62145500817107047</v>
      </c>
      <c r="T178">
        <f t="shared" si="29"/>
        <v>-0.53761091269686845</v>
      </c>
      <c r="U178">
        <f t="shared" si="30"/>
        <v>0.99611268619219517</v>
      </c>
      <c r="V178">
        <f t="shared" si="31"/>
        <v>4.3877227816013414E-2</v>
      </c>
      <c r="W178">
        <f t="shared" si="32"/>
        <v>1.0098887592089298</v>
      </c>
      <c r="X178">
        <f t="shared" si="33"/>
        <v>-1.5344632920265286</v>
      </c>
      <c r="Y178">
        <f t="shared" si="34"/>
        <v>1.930044622476865</v>
      </c>
      <c r="Z178">
        <f t="shared" si="35"/>
        <v>-0.44969543210612628</v>
      </c>
      <c r="AE178">
        <f t="shared" si="36"/>
        <v>-0.10644235446759646</v>
      </c>
      <c r="AF178">
        <f t="shared" si="37"/>
        <v>1.1329974824605453E-2</v>
      </c>
    </row>
    <row r="179" spans="1:32" x14ac:dyDescent="0.25">
      <c r="A179" t="s">
        <v>177</v>
      </c>
      <c r="B179" s="1">
        <v>2010</v>
      </c>
      <c r="C179" s="1">
        <v>10</v>
      </c>
      <c r="D179">
        <v>2.8010000000000002</v>
      </c>
      <c r="E179">
        <v>2.7050000000000001</v>
      </c>
      <c r="F179">
        <v>280.10000000000002</v>
      </c>
      <c r="G179">
        <v>75.239999999999995</v>
      </c>
      <c r="H179">
        <v>270.5</v>
      </c>
      <c r="I179">
        <v>1141.2</v>
      </c>
      <c r="J179">
        <v>11301.3</v>
      </c>
      <c r="K179" s="1">
        <v>164673</v>
      </c>
      <c r="L179">
        <v>218.43899999999999</v>
      </c>
      <c r="M179" s="1">
        <v>594</v>
      </c>
      <c r="N179">
        <v>9.5</v>
      </c>
      <c r="O179">
        <v>37.266199999999998</v>
      </c>
      <c r="Q179">
        <f t="shared" si="26"/>
        <v>0.68703772154351661</v>
      </c>
      <c r="R179">
        <f t="shared" si="27"/>
        <v>0.71883516474214659</v>
      </c>
      <c r="S179">
        <f t="shared" si="28"/>
        <v>0.59442626117372865</v>
      </c>
      <c r="T179">
        <f t="shared" si="29"/>
        <v>-0.15774372135935935</v>
      </c>
      <c r="U179">
        <f t="shared" si="30"/>
        <v>0.99450345907508686</v>
      </c>
      <c r="V179">
        <f t="shared" si="31"/>
        <v>0.12971115684709894</v>
      </c>
      <c r="W179">
        <f t="shared" si="32"/>
        <v>1.0150841437444948</v>
      </c>
      <c r="X179">
        <f t="shared" si="33"/>
        <v>-1.5445164851795163</v>
      </c>
      <c r="Y179">
        <f t="shared" si="34"/>
        <v>1.930044622476865</v>
      </c>
      <c r="Z179">
        <f t="shared" si="35"/>
        <v>-0.5888383080323335</v>
      </c>
      <c r="AE179">
        <f t="shared" si="36"/>
        <v>1.288803629832915E-2</v>
      </c>
      <c r="AF179">
        <f t="shared" si="37"/>
        <v>1.6610147962704973E-4</v>
      </c>
    </row>
    <row r="180" spans="1:32" x14ac:dyDescent="0.25">
      <c r="A180" t="s">
        <v>178</v>
      </c>
      <c r="B180" s="1">
        <v>2010</v>
      </c>
      <c r="C180" s="1">
        <v>11</v>
      </c>
      <c r="D180">
        <v>2.859</v>
      </c>
      <c r="E180">
        <v>2.8010000000000002</v>
      </c>
      <c r="F180">
        <v>285.89999999999998</v>
      </c>
      <c r="G180">
        <v>81.89</v>
      </c>
      <c r="H180">
        <v>280.10000000000002</v>
      </c>
      <c r="I180">
        <v>1183.26</v>
      </c>
      <c r="J180">
        <v>11355.5</v>
      </c>
      <c r="K180" s="1">
        <v>166117</v>
      </c>
      <c r="L180">
        <v>218.71100000000001</v>
      </c>
      <c r="M180" s="1">
        <v>543</v>
      </c>
      <c r="N180">
        <v>9.4</v>
      </c>
      <c r="O180">
        <v>37.1325</v>
      </c>
      <c r="Q180">
        <f t="shared" si="26"/>
        <v>0.74972740629833412</v>
      </c>
      <c r="R180">
        <f t="shared" si="27"/>
        <v>0.93162784043949598</v>
      </c>
      <c r="S180">
        <f t="shared" si="28"/>
        <v>0.69821664964352159</v>
      </c>
      <c r="T180">
        <f t="shared" si="29"/>
        <v>1.6167392907056138E-2</v>
      </c>
      <c r="U180">
        <f t="shared" si="30"/>
        <v>1.0201564325301566</v>
      </c>
      <c r="V180">
        <f t="shared" si="31"/>
        <v>0.24708255222672723</v>
      </c>
      <c r="W180">
        <f t="shared" si="32"/>
        <v>1.0262112665293295</v>
      </c>
      <c r="X180">
        <f t="shared" si="33"/>
        <v>-1.6470590553399902</v>
      </c>
      <c r="Y180">
        <f t="shared" si="34"/>
        <v>1.8745316333353901</v>
      </c>
      <c r="Z180">
        <f t="shared" si="35"/>
        <v>-0.60591191532981281</v>
      </c>
      <c r="AE180">
        <f t="shared" si="36"/>
        <v>-8.3943720991081619E-2</v>
      </c>
      <c r="AF180">
        <f t="shared" si="37"/>
        <v>7.0465482938285567E-3</v>
      </c>
    </row>
    <row r="181" spans="1:32" x14ac:dyDescent="0.25">
      <c r="A181" t="s">
        <v>179</v>
      </c>
      <c r="B181" s="1">
        <v>2010</v>
      </c>
      <c r="C181" s="1">
        <v>12</v>
      </c>
      <c r="D181">
        <v>2.9929999999999999</v>
      </c>
      <c r="E181">
        <v>2.859</v>
      </c>
      <c r="F181">
        <v>299.3</v>
      </c>
      <c r="G181">
        <v>84.25</v>
      </c>
      <c r="H181">
        <v>285.89999999999998</v>
      </c>
      <c r="I181">
        <v>1180.55</v>
      </c>
      <c r="J181">
        <v>11407.2</v>
      </c>
      <c r="K181" s="1">
        <v>167290</v>
      </c>
      <c r="L181">
        <v>218.803</v>
      </c>
      <c r="M181" s="1">
        <v>545</v>
      </c>
      <c r="N181">
        <v>9.8000000000000007</v>
      </c>
      <c r="O181">
        <v>36.594800000000006</v>
      </c>
      <c r="Q181">
        <f t="shared" si="26"/>
        <v>0.89456219521463687</v>
      </c>
      <c r="R181">
        <f t="shared" si="27"/>
        <v>1.0071452411381041</v>
      </c>
      <c r="S181">
        <f t="shared" si="28"/>
        <v>0.76092334267735473</v>
      </c>
      <c r="T181">
        <f t="shared" si="29"/>
        <v>4.9619930101946789E-3</v>
      </c>
      <c r="U181">
        <f t="shared" si="30"/>
        <v>1.0446261507520589</v>
      </c>
      <c r="V181">
        <f t="shared" si="31"/>
        <v>0.34242649044023415</v>
      </c>
      <c r="W181">
        <f t="shared" si="32"/>
        <v>1.0299748521771404</v>
      </c>
      <c r="X181">
        <f t="shared" si="33"/>
        <v>-1.643037778078795</v>
      </c>
      <c r="Y181">
        <f t="shared" si="34"/>
        <v>2.0965835899012903</v>
      </c>
      <c r="Z181">
        <f t="shared" si="35"/>
        <v>-0.6745766770639543</v>
      </c>
      <c r="AE181">
        <f t="shared" si="36"/>
        <v>-5.4174115270571054E-2</v>
      </c>
      <c r="AF181">
        <f t="shared" si="37"/>
        <v>2.9348347653491199E-3</v>
      </c>
    </row>
    <row r="182" spans="1:32" x14ac:dyDescent="0.25">
      <c r="A182" t="s">
        <v>180</v>
      </c>
      <c r="B182" s="1">
        <v>2011</v>
      </c>
      <c r="C182" s="1">
        <v>1</v>
      </c>
      <c r="D182">
        <v>3.0950000000000002</v>
      </c>
      <c r="E182">
        <v>2.9929999999999999</v>
      </c>
      <c r="F182">
        <v>309.5</v>
      </c>
      <c r="G182">
        <v>89.15</v>
      </c>
      <c r="H182">
        <v>299.3</v>
      </c>
      <c r="I182">
        <v>1257.6400000000001</v>
      </c>
      <c r="J182">
        <v>11514.5</v>
      </c>
      <c r="K182" s="1">
        <v>167504</v>
      </c>
      <c r="L182">
        <v>219.179</v>
      </c>
      <c r="M182" s="1">
        <v>539</v>
      </c>
      <c r="N182">
        <v>9.3000000000000007</v>
      </c>
      <c r="O182">
        <v>36.366</v>
      </c>
      <c r="Q182">
        <f t="shared" si="26"/>
        <v>1.0048095718524201</v>
      </c>
      <c r="R182">
        <f t="shared" si="27"/>
        <v>1.1639398442835194</v>
      </c>
      <c r="S182">
        <f t="shared" si="28"/>
        <v>0.90579742658310725</v>
      </c>
      <c r="T182">
        <f t="shared" si="29"/>
        <v>0.32371633915375181</v>
      </c>
      <c r="U182">
        <f t="shared" si="30"/>
        <v>1.0954114653596039</v>
      </c>
      <c r="V182">
        <f t="shared" si="31"/>
        <v>0.35982086620979126</v>
      </c>
      <c r="W182">
        <f t="shared" si="32"/>
        <v>1.0453564630855874</v>
      </c>
      <c r="X182">
        <f t="shared" si="33"/>
        <v>-1.6551016098623803</v>
      </c>
      <c r="Y182">
        <f t="shared" si="34"/>
        <v>1.8190186441939153</v>
      </c>
      <c r="Z182">
        <f t="shared" si="35"/>
        <v>-0.70379463779442142</v>
      </c>
      <c r="AE182">
        <f t="shared" si="36"/>
        <v>-9.0095663321282951E-2</v>
      </c>
      <c r="AF182">
        <f t="shared" si="37"/>
        <v>8.1172285493019709E-3</v>
      </c>
    </row>
    <row r="183" spans="1:32" x14ac:dyDescent="0.25">
      <c r="A183" t="s">
        <v>181</v>
      </c>
      <c r="B183" s="1">
        <v>2011</v>
      </c>
      <c r="C183" s="1">
        <v>2</v>
      </c>
      <c r="D183">
        <v>3.2109999999999999</v>
      </c>
      <c r="E183">
        <v>3.0950000000000002</v>
      </c>
      <c r="F183">
        <v>321.09999999999997</v>
      </c>
      <c r="G183">
        <v>89.17</v>
      </c>
      <c r="H183">
        <v>309.5</v>
      </c>
      <c r="I183">
        <v>1286.1199999999999</v>
      </c>
      <c r="J183">
        <v>11600.4</v>
      </c>
      <c r="K183" s="1">
        <v>168202</v>
      </c>
      <c r="L183">
        <v>220.22300000000001</v>
      </c>
      <c r="M183" s="1">
        <v>630</v>
      </c>
      <c r="N183">
        <v>9.1</v>
      </c>
      <c r="O183">
        <v>34.706000000000003</v>
      </c>
      <c r="Q183">
        <f t="shared" si="26"/>
        <v>1.1301889413620549</v>
      </c>
      <c r="R183">
        <f t="shared" si="27"/>
        <v>1.1645798222555415</v>
      </c>
      <c r="S183">
        <f t="shared" si="28"/>
        <v>1.0160747143322626</v>
      </c>
      <c r="T183">
        <f t="shared" si="29"/>
        <v>0.44147640891855172</v>
      </c>
      <c r="U183">
        <f t="shared" si="30"/>
        <v>1.136068115171236</v>
      </c>
      <c r="V183">
        <f t="shared" si="31"/>
        <v>0.41655579278526256</v>
      </c>
      <c r="W183">
        <f t="shared" si="32"/>
        <v>1.0880649784803176</v>
      </c>
      <c r="X183">
        <f t="shared" si="33"/>
        <v>-1.4721334944780053</v>
      </c>
      <c r="Y183">
        <f t="shared" si="34"/>
        <v>1.7079926659109648</v>
      </c>
      <c r="Z183">
        <f t="shared" si="35"/>
        <v>-0.91577809414308398</v>
      </c>
      <c r="AE183">
        <f t="shared" si="36"/>
        <v>-2.9964345171414632E-2</v>
      </c>
      <c r="AF183">
        <f t="shared" si="37"/>
        <v>8.9786198155167936E-4</v>
      </c>
    </row>
    <row r="184" spans="1:32" x14ac:dyDescent="0.25">
      <c r="A184" t="s">
        <v>182</v>
      </c>
      <c r="B184" s="1">
        <v>2011</v>
      </c>
      <c r="C184" s="1">
        <v>3</v>
      </c>
      <c r="D184">
        <v>3.5609999999999999</v>
      </c>
      <c r="E184">
        <v>3.2109999999999999</v>
      </c>
      <c r="F184">
        <v>356.1</v>
      </c>
      <c r="G184">
        <v>88.58</v>
      </c>
      <c r="H184">
        <v>321.09999999999997</v>
      </c>
      <c r="I184">
        <v>1327.22</v>
      </c>
      <c r="J184">
        <v>11664.6</v>
      </c>
      <c r="K184" s="1">
        <v>168998</v>
      </c>
      <c r="L184">
        <v>221.309</v>
      </c>
      <c r="M184" s="1">
        <v>517</v>
      </c>
      <c r="N184">
        <v>9</v>
      </c>
      <c r="O184">
        <v>35.169599999999996</v>
      </c>
      <c r="Q184">
        <f t="shared" si="26"/>
        <v>1.5084887631583688</v>
      </c>
      <c r="R184">
        <f t="shared" si="27"/>
        <v>1.1457004720808892</v>
      </c>
      <c r="S184">
        <f t="shared" si="28"/>
        <v>1.1414881003999287</v>
      </c>
      <c r="T184">
        <f t="shared" si="29"/>
        <v>0.61141808263109831</v>
      </c>
      <c r="U184">
        <f t="shared" si="30"/>
        <v>1.1664541095589753</v>
      </c>
      <c r="V184">
        <f t="shared" si="31"/>
        <v>0.48125636807763383</v>
      </c>
      <c r="W184">
        <f t="shared" si="32"/>
        <v>1.1324916525403519</v>
      </c>
      <c r="X184">
        <f t="shared" si="33"/>
        <v>-1.6993356597355258</v>
      </c>
      <c r="Y184">
        <f t="shared" si="34"/>
        <v>1.6524796767694898</v>
      </c>
      <c r="Z184">
        <f t="shared" si="35"/>
        <v>-0.85657596741824149</v>
      </c>
      <c r="AE184">
        <f t="shared" si="36"/>
        <v>0.26045828573462404</v>
      </c>
      <c r="AF184">
        <f t="shared" si="37"/>
        <v>6.7838518607819059E-2</v>
      </c>
    </row>
    <row r="185" spans="1:32" x14ac:dyDescent="0.25">
      <c r="A185" t="s">
        <v>183</v>
      </c>
      <c r="B185" s="1">
        <v>2011</v>
      </c>
      <c r="C185" s="1">
        <v>4</v>
      </c>
      <c r="D185">
        <v>3.8</v>
      </c>
      <c r="E185">
        <v>3.5609999999999999</v>
      </c>
      <c r="F185">
        <v>380</v>
      </c>
      <c r="G185">
        <v>102.86</v>
      </c>
      <c r="H185">
        <v>356.1</v>
      </c>
      <c r="I185">
        <v>1325.83</v>
      </c>
      <c r="J185">
        <v>11691.7</v>
      </c>
      <c r="K185" s="1">
        <v>169683</v>
      </c>
      <c r="L185">
        <v>223.46700000000001</v>
      </c>
      <c r="M185" s="1">
        <v>600</v>
      </c>
      <c r="N185">
        <v>9</v>
      </c>
      <c r="O185">
        <v>35.997800000000005</v>
      </c>
      <c r="Q185">
        <f t="shared" si="26"/>
        <v>1.7668134986135655</v>
      </c>
      <c r="R185">
        <f t="shared" si="27"/>
        <v>1.6026447441046705</v>
      </c>
      <c r="S185">
        <f t="shared" si="28"/>
        <v>1.5198905583627154</v>
      </c>
      <c r="T185">
        <f t="shared" si="29"/>
        <v>0.60567066349580734</v>
      </c>
      <c r="U185">
        <f t="shared" si="30"/>
        <v>1.1792805962865103</v>
      </c>
      <c r="V185">
        <f t="shared" si="31"/>
        <v>0.53693462696616945</v>
      </c>
      <c r="W185">
        <f t="shared" si="32"/>
        <v>1.2207722811053208</v>
      </c>
      <c r="X185">
        <f t="shared" si="33"/>
        <v>-1.5324526533959311</v>
      </c>
      <c r="Y185">
        <f t="shared" si="34"/>
        <v>1.6524796767694898</v>
      </c>
      <c r="Z185">
        <f t="shared" si="35"/>
        <v>-0.75081410082308209</v>
      </c>
      <c r="AE185">
        <f t="shared" si="36"/>
        <v>0.18022934634317689</v>
      </c>
      <c r="AF185">
        <f t="shared" si="37"/>
        <v>3.2482617283288807E-2</v>
      </c>
    </row>
    <row r="186" spans="1:32" x14ac:dyDescent="0.25">
      <c r="A186" t="s">
        <v>184</v>
      </c>
      <c r="B186" s="1">
        <v>2011</v>
      </c>
      <c r="C186" s="1">
        <v>5</v>
      </c>
      <c r="D186">
        <v>3.9060000000000001</v>
      </c>
      <c r="E186">
        <v>3.8</v>
      </c>
      <c r="F186">
        <v>390.6</v>
      </c>
      <c r="G186">
        <v>109.53</v>
      </c>
      <c r="H186">
        <v>380</v>
      </c>
      <c r="I186">
        <v>1363.61</v>
      </c>
      <c r="J186">
        <v>11712.1</v>
      </c>
      <c r="K186" s="1">
        <v>169699</v>
      </c>
      <c r="L186">
        <v>224.90600000000001</v>
      </c>
      <c r="M186" s="1">
        <v>554</v>
      </c>
      <c r="N186">
        <v>9.1</v>
      </c>
      <c r="O186">
        <v>36.008300000000006</v>
      </c>
      <c r="Q186">
        <f t="shared" si="26"/>
        <v>1.8813843017861638</v>
      </c>
      <c r="R186">
        <f t="shared" si="27"/>
        <v>1.8160773977740419</v>
      </c>
      <c r="S186">
        <f t="shared" si="28"/>
        <v>1.7782853796573039</v>
      </c>
      <c r="T186">
        <f t="shared" si="29"/>
        <v>0.76188468862622061</v>
      </c>
      <c r="U186">
        <f t="shared" si="30"/>
        <v>1.1889359589891562</v>
      </c>
      <c r="V186">
        <f t="shared" si="31"/>
        <v>0.538235141042398</v>
      </c>
      <c r="W186">
        <f t="shared" si="32"/>
        <v>1.2796396696618495</v>
      </c>
      <c r="X186">
        <f t="shared" si="33"/>
        <v>-1.6249420304034174</v>
      </c>
      <c r="Y186">
        <f t="shared" si="34"/>
        <v>1.7079926659109648</v>
      </c>
      <c r="Z186">
        <f t="shared" si="35"/>
        <v>-0.74947324161123807</v>
      </c>
      <c r="AE186">
        <f t="shared" si="36"/>
        <v>7.2647657012452294E-2</v>
      </c>
      <c r="AF186">
        <f t="shared" si="37"/>
        <v>5.277682069398909E-3</v>
      </c>
    </row>
    <row r="187" spans="1:32" x14ac:dyDescent="0.25">
      <c r="A187" t="s">
        <v>185</v>
      </c>
      <c r="B187" s="1">
        <v>2011</v>
      </c>
      <c r="C187" s="1">
        <v>6</v>
      </c>
      <c r="D187">
        <v>3.68</v>
      </c>
      <c r="E187">
        <v>3.9060000000000001</v>
      </c>
      <c r="F187">
        <v>368</v>
      </c>
      <c r="G187">
        <v>100.9</v>
      </c>
      <c r="H187">
        <v>390.6</v>
      </c>
      <c r="I187">
        <v>1345.2</v>
      </c>
      <c r="J187">
        <v>11744</v>
      </c>
      <c r="K187" s="1">
        <v>169212</v>
      </c>
      <c r="L187">
        <v>225.964</v>
      </c>
      <c r="M187" s="1">
        <v>561</v>
      </c>
      <c r="N187">
        <v>9</v>
      </c>
      <c r="O187">
        <v>35.684899999999999</v>
      </c>
      <c r="Q187">
        <f t="shared" si="26"/>
        <v>1.6371107025691156</v>
      </c>
      <c r="R187">
        <f t="shared" si="27"/>
        <v>1.5399269028465048</v>
      </c>
      <c r="S187">
        <f t="shared" si="28"/>
        <v>1.8928872669260339</v>
      </c>
      <c r="T187">
        <f t="shared" si="29"/>
        <v>0.68576239633794944</v>
      </c>
      <c r="U187">
        <f t="shared" si="30"/>
        <v>1.2040342957643722</v>
      </c>
      <c r="V187">
        <f t="shared" si="31"/>
        <v>0.49865074384719094</v>
      </c>
      <c r="W187">
        <f t="shared" si="32"/>
        <v>1.3229209046116808</v>
      </c>
      <c r="X187">
        <f t="shared" si="33"/>
        <v>-1.6108675599892346</v>
      </c>
      <c r="Y187">
        <f t="shared" si="34"/>
        <v>1.6524796767694898</v>
      </c>
      <c r="Z187">
        <f t="shared" si="35"/>
        <v>-0.79077170533603258</v>
      </c>
      <c r="AE187">
        <f t="shared" si="36"/>
        <v>-0.14693363567546672</v>
      </c>
      <c r="AF187">
        <f t="shared" si="37"/>
        <v>2.1589493292810787E-2</v>
      </c>
    </row>
    <row r="188" spans="1:32" x14ac:dyDescent="0.25">
      <c r="A188" t="s">
        <v>186</v>
      </c>
      <c r="B188" s="1">
        <v>2011</v>
      </c>
      <c r="C188" s="1">
        <v>7</v>
      </c>
      <c r="D188">
        <v>3.65</v>
      </c>
      <c r="E188">
        <v>3.68</v>
      </c>
      <c r="F188">
        <v>365</v>
      </c>
      <c r="G188">
        <v>96.26</v>
      </c>
      <c r="H188">
        <v>368</v>
      </c>
      <c r="I188">
        <v>1320.64</v>
      </c>
      <c r="J188">
        <v>11798.8</v>
      </c>
      <c r="K188" s="1">
        <v>170405</v>
      </c>
      <c r="L188">
        <v>225.72200000000001</v>
      </c>
      <c r="M188" s="1">
        <v>608</v>
      </c>
      <c r="N188">
        <v>9.1</v>
      </c>
      <c r="O188">
        <v>36.660499999999999</v>
      </c>
      <c r="Q188">
        <f t="shared" si="26"/>
        <v>1.6046850035580027</v>
      </c>
      <c r="R188">
        <f t="shared" si="27"/>
        <v>1.3914520133373769</v>
      </c>
      <c r="S188">
        <f t="shared" si="28"/>
        <v>1.6485473940700632</v>
      </c>
      <c r="T188">
        <f t="shared" si="29"/>
        <v>0.58421087550145012</v>
      </c>
      <c r="U188">
        <f t="shared" si="30"/>
        <v>1.2299712504754015</v>
      </c>
      <c r="V188">
        <f t="shared" si="31"/>
        <v>0.59562032465598358</v>
      </c>
      <c r="W188">
        <f t="shared" si="32"/>
        <v>1.3130210380163509</v>
      </c>
      <c r="X188">
        <f t="shared" si="33"/>
        <v>-1.5163675443511508</v>
      </c>
      <c r="Y188">
        <f t="shared" si="34"/>
        <v>1.7079926659109648</v>
      </c>
      <c r="Z188">
        <f t="shared" si="35"/>
        <v>-0.66618672942413171</v>
      </c>
      <c r="AE188">
        <f t="shared" si="36"/>
        <v>1.2114709061227961E-2</v>
      </c>
      <c r="AF188">
        <f t="shared" si="37"/>
        <v>1.4676617563819889E-4</v>
      </c>
    </row>
    <row r="189" spans="1:32" x14ac:dyDescent="0.25">
      <c r="A189" t="s">
        <v>187</v>
      </c>
      <c r="B189" s="1">
        <v>2011</v>
      </c>
      <c r="C189" s="1">
        <v>8</v>
      </c>
      <c r="D189">
        <v>3.6389999999999998</v>
      </c>
      <c r="E189">
        <v>3.65</v>
      </c>
      <c r="F189">
        <v>363.9</v>
      </c>
      <c r="G189">
        <v>97.3</v>
      </c>
      <c r="H189">
        <v>365</v>
      </c>
      <c r="I189">
        <v>1292.28</v>
      </c>
      <c r="J189">
        <v>11869</v>
      </c>
      <c r="K189" s="1">
        <v>169909</v>
      </c>
      <c r="L189">
        <v>225.922</v>
      </c>
      <c r="M189" s="1">
        <v>623</v>
      </c>
      <c r="N189">
        <v>9</v>
      </c>
      <c r="O189">
        <v>36.520900000000005</v>
      </c>
      <c r="Q189">
        <f t="shared" si="26"/>
        <v>1.5927955805872613</v>
      </c>
      <c r="R189">
        <f t="shared" si="27"/>
        <v>1.4247308678825259</v>
      </c>
      <c r="S189">
        <f t="shared" si="28"/>
        <v>1.6161128976732526</v>
      </c>
      <c r="T189">
        <f t="shared" si="29"/>
        <v>0.46694698580588256</v>
      </c>
      <c r="U189">
        <f t="shared" si="30"/>
        <v>1.2631970574227427</v>
      </c>
      <c r="V189">
        <f t="shared" si="31"/>
        <v>0.55530438829289797</v>
      </c>
      <c r="W189">
        <f t="shared" si="32"/>
        <v>1.3212027459463753</v>
      </c>
      <c r="X189">
        <f t="shared" si="33"/>
        <v>-1.486207964892188</v>
      </c>
      <c r="Y189">
        <f t="shared" si="34"/>
        <v>1.6524796767694898</v>
      </c>
      <c r="Z189">
        <f t="shared" si="35"/>
        <v>-0.68401377189778956</v>
      </c>
      <c r="AE189">
        <f t="shared" si="36"/>
        <v>1.8611810489715917E-2</v>
      </c>
      <c r="AF189">
        <f t="shared" si="37"/>
        <v>3.4639948970509944E-4</v>
      </c>
    </row>
    <row r="190" spans="1:32" x14ac:dyDescent="0.25">
      <c r="A190" t="s">
        <v>188</v>
      </c>
      <c r="B190" s="1">
        <v>2011</v>
      </c>
      <c r="C190" s="1">
        <v>9</v>
      </c>
      <c r="D190">
        <v>3.6110000000000002</v>
      </c>
      <c r="E190">
        <v>3.6389999999999998</v>
      </c>
      <c r="F190">
        <v>361.1</v>
      </c>
      <c r="G190">
        <v>86.33</v>
      </c>
      <c r="H190">
        <v>363.9</v>
      </c>
      <c r="I190">
        <v>1218.8900000000001</v>
      </c>
      <c r="J190">
        <v>11888</v>
      </c>
      <c r="K190" s="1">
        <v>169629</v>
      </c>
      <c r="L190">
        <v>226.54499999999999</v>
      </c>
      <c r="M190" s="1">
        <v>585</v>
      </c>
      <c r="N190">
        <v>9</v>
      </c>
      <c r="O190">
        <v>36.500900000000001</v>
      </c>
      <c r="Q190">
        <f t="shared" si="26"/>
        <v>1.5625315948435565</v>
      </c>
      <c r="R190">
        <f t="shared" si="27"/>
        <v>1.0737029502284026</v>
      </c>
      <c r="S190">
        <f t="shared" si="28"/>
        <v>1.6042202489944219</v>
      </c>
      <c r="T190">
        <f t="shared" si="29"/>
        <v>0.16349152513036597</v>
      </c>
      <c r="U190">
        <f t="shared" si="30"/>
        <v>1.2721897971948148</v>
      </c>
      <c r="V190">
        <f t="shared" si="31"/>
        <v>0.53254539195889805</v>
      </c>
      <c r="W190">
        <f t="shared" si="32"/>
        <v>1.3466887661484024</v>
      </c>
      <c r="X190">
        <f t="shared" si="33"/>
        <v>-1.5626122328548939</v>
      </c>
      <c r="Y190">
        <f t="shared" si="34"/>
        <v>1.6524796767694898</v>
      </c>
      <c r="Z190">
        <f t="shared" si="35"/>
        <v>-0.68656778944415942</v>
      </c>
      <c r="AE190">
        <f t="shared" si="36"/>
        <v>0.10801767564868792</v>
      </c>
      <c r="AF190">
        <f t="shared" si="37"/>
        <v>1.1667818252545146E-2</v>
      </c>
    </row>
    <row r="191" spans="1:32" x14ac:dyDescent="0.25">
      <c r="A191" t="s">
        <v>189</v>
      </c>
      <c r="B191" s="1">
        <v>2011</v>
      </c>
      <c r="C191" s="1">
        <v>10</v>
      </c>
      <c r="D191">
        <v>3.448</v>
      </c>
      <c r="E191">
        <v>3.6110000000000002</v>
      </c>
      <c r="F191">
        <v>344.8</v>
      </c>
      <c r="G191">
        <v>85.52</v>
      </c>
      <c r="H191">
        <v>361.1</v>
      </c>
      <c r="I191">
        <v>1131.42</v>
      </c>
      <c r="J191">
        <v>11873</v>
      </c>
      <c r="K191" s="1">
        <v>170926</v>
      </c>
      <c r="L191">
        <v>226.88900000000001</v>
      </c>
      <c r="M191" s="1">
        <v>650</v>
      </c>
      <c r="N191">
        <v>9</v>
      </c>
      <c r="O191">
        <v>36.130499999999998</v>
      </c>
      <c r="Q191">
        <f t="shared" si="26"/>
        <v>1.3863519635498447</v>
      </c>
      <c r="R191">
        <f t="shared" si="27"/>
        <v>1.0477838423615073</v>
      </c>
      <c r="S191">
        <f t="shared" si="28"/>
        <v>1.5739480523573997</v>
      </c>
      <c r="T191">
        <f t="shared" si="29"/>
        <v>-0.19818239700190668</v>
      </c>
      <c r="U191">
        <f t="shared" si="30"/>
        <v>1.2650902657958105</v>
      </c>
      <c r="V191">
        <f t="shared" si="31"/>
        <v>0.63796831426317635</v>
      </c>
      <c r="W191">
        <f t="shared" si="32"/>
        <v>1.3607613037880462</v>
      </c>
      <c r="X191">
        <f t="shared" si="33"/>
        <v>-1.4319207218660546</v>
      </c>
      <c r="Y191">
        <f t="shared" si="34"/>
        <v>1.6524796767694898</v>
      </c>
      <c r="Z191">
        <f t="shared" si="35"/>
        <v>-0.73386819440292173</v>
      </c>
      <c r="AE191">
        <f t="shared" si="36"/>
        <v>-2.8521401616608905E-2</v>
      </c>
      <c r="AF191">
        <f t="shared" si="37"/>
        <v>8.1347035017590103E-4</v>
      </c>
    </row>
    <row r="192" spans="1:32" x14ac:dyDescent="0.25">
      <c r="A192" t="s">
        <v>190</v>
      </c>
      <c r="B192" s="1">
        <v>2011</v>
      </c>
      <c r="C192" s="1">
        <v>11</v>
      </c>
      <c r="D192">
        <v>3.3839999999999999</v>
      </c>
      <c r="E192">
        <v>3.448</v>
      </c>
      <c r="F192">
        <v>338.4</v>
      </c>
      <c r="G192">
        <v>86.32</v>
      </c>
      <c r="H192">
        <v>344.8</v>
      </c>
      <c r="I192">
        <v>1253.3</v>
      </c>
      <c r="J192">
        <v>11890.7</v>
      </c>
      <c r="K192" s="1">
        <v>172129</v>
      </c>
      <c r="L192">
        <v>226.42099999999999</v>
      </c>
      <c r="M192" s="1">
        <v>610</v>
      </c>
      <c r="N192">
        <v>8.8000000000000007</v>
      </c>
      <c r="O192">
        <v>26.926299999999998</v>
      </c>
      <c r="Q192">
        <f t="shared" si="26"/>
        <v>1.3171771389928044</v>
      </c>
      <c r="R192">
        <f t="shared" si="27"/>
        <v>1.0733829612423915</v>
      </c>
      <c r="S192">
        <f t="shared" si="28"/>
        <v>1.39772062193473</v>
      </c>
      <c r="T192">
        <f t="shared" si="29"/>
        <v>0.30577115998313198</v>
      </c>
      <c r="U192">
        <f t="shared" si="30"/>
        <v>1.2734677128466361</v>
      </c>
      <c r="V192">
        <f t="shared" si="31"/>
        <v>0.73575071636961187</v>
      </c>
      <c r="W192">
        <f t="shared" si="32"/>
        <v>1.3416161072317871</v>
      </c>
      <c r="X192">
        <f t="shared" si="33"/>
        <v>-1.5123462670899559</v>
      </c>
      <c r="Y192">
        <f t="shared" si="34"/>
        <v>1.5414536984865403</v>
      </c>
      <c r="Z192">
        <f t="shared" si="35"/>
        <v>-1.9092526094175986</v>
      </c>
      <c r="AE192">
        <f t="shared" si="36"/>
        <v>-3.5098365386332743E-2</v>
      </c>
      <c r="AF192">
        <f t="shared" si="37"/>
        <v>1.2318952527925204E-3</v>
      </c>
    </row>
    <row r="193" spans="1:32" x14ac:dyDescent="0.25">
      <c r="A193" t="s">
        <v>191</v>
      </c>
      <c r="B193" s="1">
        <v>2011</v>
      </c>
      <c r="C193" s="1">
        <v>12</v>
      </c>
      <c r="D193">
        <v>3.266</v>
      </c>
      <c r="E193">
        <v>3.3839999999999999</v>
      </c>
      <c r="F193">
        <v>326.60000000000002</v>
      </c>
      <c r="G193">
        <v>97.16</v>
      </c>
      <c r="H193">
        <v>338.4</v>
      </c>
      <c r="I193">
        <v>1246.96</v>
      </c>
      <c r="J193">
        <v>11895.5</v>
      </c>
      <c r="K193" s="1">
        <v>172329</v>
      </c>
      <c r="L193">
        <v>226.23</v>
      </c>
      <c r="M193" s="1">
        <v>711</v>
      </c>
      <c r="N193">
        <v>8.6</v>
      </c>
      <c r="O193">
        <v>26.085799999999999</v>
      </c>
      <c r="Q193">
        <f t="shared" si="26"/>
        <v>1.1896360562157615</v>
      </c>
      <c r="R193">
        <f t="shared" si="27"/>
        <v>1.4202510220783713</v>
      </c>
      <c r="S193">
        <f t="shared" si="28"/>
        <v>1.3285270296215346</v>
      </c>
      <c r="T193">
        <f t="shared" si="29"/>
        <v>0.27955631299195127</v>
      </c>
      <c r="U193">
        <f t="shared" si="30"/>
        <v>1.2757395628943171</v>
      </c>
      <c r="V193">
        <f t="shared" si="31"/>
        <v>0.75200714232246901</v>
      </c>
      <c r="W193">
        <f t="shared" si="32"/>
        <v>1.3338025761586134</v>
      </c>
      <c r="X193">
        <f t="shared" si="33"/>
        <v>-1.3092717653996055</v>
      </c>
      <c r="Y193">
        <f t="shared" si="34"/>
        <v>1.4304277202035895</v>
      </c>
      <c r="Z193">
        <f t="shared" si="35"/>
        <v>-2.0165851968037738</v>
      </c>
      <c r="AE193">
        <f t="shared" si="36"/>
        <v>-0.19170327226091849</v>
      </c>
      <c r="AF193">
        <f t="shared" si="37"/>
        <v>3.6750144595543842E-2</v>
      </c>
    </row>
    <row r="194" spans="1:32" x14ac:dyDescent="0.25">
      <c r="A194" t="s">
        <v>192</v>
      </c>
      <c r="B194" s="1">
        <v>2012</v>
      </c>
      <c r="C194" s="1">
        <v>1</v>
      </c>
      <c r="D194">
        <v>3.38</v>
      </c>
      <c r="E194">
        <v>3.266</v>
      </c>
      <c r="F194">
        <v>338</v>
      </c>
      <c r="G194">
        <v>98.56</v>
      </c>
      <c r="H194">
        <v>326.60000000000002</v>
      </c>
      <c r="I194">
        <v>1257.5999999999999</v>
      </c>
      <c r="J194">
        <v>11988.6</v>
      </c>
      <c r="K194" s="1">
        <v>172384</v>
      </c>
      <c r="L194">
        <v>225.672</v>
      </c>
      <c r="M194" s="1">
        <v>694</v>
      </c>
      <c r="N194">
        <v>8.5</v>
      </c>
      <c r="O194">
        <v>25.627500000000001</v>
      </c>
      <c r="Q194">
        <f t="shared" si="26"/>
        <v>1.3128537124579893</v>
      </c>
      <c r="R194">
        <f t="shared" si="27"/>
        <v>1.4650494801199185</v>
      </c>
      <c r="S194">
        <f t="shared" si="28"/>
        <v>1.2009513437940811</v>
      </c>
      <c r="T194">
        <f t="shared" si="29"/>
        <v>0.32355094579733978</v>
      </c>
      <c r="U194">
        <f t="shared" si="30"/>
        <v>1.3198039877774717</v>
      </c>
      <c r="V194">
        <f t="shared" si="31"/>
        <v>0.75647765945950463</v>
      </c>
      <c r="W194">
        <f t="shared" si="32"/>
        <v>1.3109756110338442</v>
      </c>
      <c r="X194">
        <f t="shared" si="33"/>
        <v>-1.3434526221197634</v>
      </c>
      <c r="Y194">
        <f t="shared" si="34"/>
        <v>1.3749147310621148</v>
      </c>
      <c r="Z194">
        <f t="shared" si="35"/>
        <v>-2.0751105088788293</v>
      </c>
      <c r="AE194">
        <f t="shared" si="36"/>
        <v>-2.5178346972219649E-2</v>
      </c>
      <c r="AF194">
        <f t="shared" si="37"/>
        <v>6.3394915625348235E-4</v>
      </c>
    </row>
    <row r="195" spans="1:32" x14ac:dyDescent="0.25">
      <c r="A195" t="s">
        <v>193</v>
      </c>
      <c r="B195" s="1">
        <v>2012</v>
      </c>
      <c r="C195" s="1">
        <v>2</v>
      </c>
      <c r="D195">
        <v>3.5790000000000002</v>
      </c>
      <c r="E195">
        <v>3.38</v>
      </c>
      <c r="F195">
        <v>357.90000000000003</v>
      </c>
      <c r="G195">
        <v>100.27</v>
      </c>
      <c r="H195">
        <v>338</v>
      </c>
      <c r="I195">
        <v>1312.41</v>
      </c>
      <c r="J195">
        <v>12107.1</v>
      </c>
      <c r="K195" s="1">
        <v>173475</v>
      </c>
      <c r="L195">
        <v>226.66499999999999</v>
      </c>
      <c r="M195" s="1">
        <v>723</v>
      </c>
      <c r="N195">
        <v>8.3000000000000007</v>
      </c>
      <c r="O195">
        <v>24.013000000000002</v>
      </c>
      <c r="Q195">
        <f t="shared" ref="Q195:Q217" si="38">(D195-D$218)/D$219</f>
        <v>1.5279441825650364</v>
      </c>
      <c r="R195">
        <f t="shared" ref="R195:R217" si="39">(G195-G$218)/G$219</f>
        <v>1.5197675967278081</v>
      </c>
      <c r="S195">
        <f t="shared" ref="S195:S217" si="40">(E195-E$218)/E$219</f>
        <v>1.3242024301019599</v>
      </c>
      <c r="T195">
        <f t="shared" si="29"/>
        <v>0.55018119241983798</v>
      </c>
      <c r="U195">
        <f t="shared" si="30"/>
        <v>1.3758902858296069</v>
      </c>
      <c r="V195">
        <f t="shared" si="31"/>
        <v>0.84515646303234016</v>
      </c>
      <c r="W195">
        <f t="shared" si="32"/>
        <v>1.3515977909064176</v>
      </c>
      <c r="X195">
        <f t="shared" si="33"/>
        <v>-1.2851441018324352</v>
      </c>
      <c r="Y195">
        <f t="shared" si="34"/>
        <v>1.2638887527791651</v>
      </c>
      <c r="Z195">
        <f t="shared" si="35"/>
        <v>-2.2812835753095015</v>
      </c>
      <c r="AE195">
        <f t="shared" si="36"/>
        <v>7.774944597873204E-2</v>
      </c>
      <c r="AF195">
        <f t="shared" si="37"/>
        <v>6.0449763499997719E-3</v>
      </c>
    </row>
    <row r="196" spans="1:32" x14ac:dyDescent="0.25">
      <c r="A196" t="s">
        <v>194</v>
      </c>
      <c r="B196" s="1">
        <v>2012</v>
      </c>
      <c r="C196" s="1">
        <v>3</v>
      </c>
      <c r="D196">
        <v>3.8519999999999999</v>
      </c>
      <c r="E196">
        <v>3.5790000000000002</v>
      </c>
      <c r="F196">
        <v>385.2</v>
      </c>
      <c r="G196">
        <v>102.2</v>
      </c>
      <c r="H196">
        <v>357.90000000000003</v>
      </c>
      <c r="I196">
        <v>1365.68</v>
      </c>
      <c r="J196">
        <v>12201.4</v>
      </c>
      <c r="K196" s="1">
        <v>175228</v>
      </c>
      <c r="L196">
        <v>227.66300000000001</v>
      </c>
      <c r="M196" s="1">
        <v>704</v>
      </c>
      <c r="N196">
        <v>8.3000000000000007</v>
      </c>
      <c r="O196">
        <v>25.0322</v>
      </c>
      <c r="Q196">
        <f t="shared" si="38"/>
        <v>1.8230180435661607</v>
      </c>
      <c r="R196">
        <f t="shared" si="39"/>
        <v>1.5815254710279412</v>
      </c>
      <c r="S196">
        <f t="shared" si="40"/>
        <v>1.5393512562008018</v>
      </c>
      <c r="T196">
        <f t="shared" ref="T196:T217" si="41">(I196-I$218)/I$219</f>
        <v>0.77044379482050285</v>
      </c>
      <c r="U196">
        <f t="shared" ref="U196:U217" si="42">(J196-J$218)/J$219</f>
        <v>1.4205226732246812</v>
      </c>
      <c r="V196">
        <f t="shared" ref="V196:V217" si="43">(K196-K$218)/K$219</f>
        <v>0.98764403650913268</v>
      </c>
      <c r="W196">
        <f t="shared" ref="W196:W217" si="44">(L196-L$218)/L$219</f>
        <v>1.3924245134772424</v>
      </c>
      <c r="X196">
        <f t="shared" ref="X196:X217" si="45">(M196-M$218)/M$219</f>
        <v>-1.3233462358137882</v>
      </c>
      <c r="Y196">
        <f t="shared" ref="Y196:Y217" si="46">(N196-N$218)/N$219</f>
        <v>1.2638887527791651</v>
      </c>
      <c r="Z196">
        <f t="shared" ref="Z196:Z217" si="47">(O196-O$218)/O$219</f>
        <v>-2.1511308411465153</v>
      </c>
      <c r="AE196">
        <f t="shared" ref="AE196:AE217" si="48">Q196-R196*AC$3-S196*AC$4-T196*AC$5-U196*AC$6-V196*AC$7-W196*AC$8-X196*AC$9-Y196*AC$10-Z196*AC$11</f>
        <v>0.18003493129903417</v>
      </c>
      <c r="AF196">
        <f t="shared" ref="AF196:AF217" si="49">AE196^2</f>
        <v>3.2412576487847955E-2</v>
      </c>
    </row>
    <row r="197" spans="1:32" x14ac:dyDescent="0.25">
      <c r="A197" t="s">
        <v>195</v>
      </c>
      <c r="B197" s="1">
        <v>2012</v>
      </c>
      <c r="C197" s="1">
        <v>4</v>
      </c>
      <c r="D197">
        <v>3.9</v>
      </c>
      <c r="E197">
        <v>3.8519999999999999</v>
      </c>
      <c r="F197">
        <v>390</v>
      </c>
      <c r="G197">
        <v>106.16</v>
      </c>
      <c r="H197">
        <v>385.2</v>
      </c>
      <c r="I197">
        <v>1408.47</v>
      </c>
      <c r="J197">
        <v>12261.4</v>
      </c>
      <c r="K197" s="1">
        <v>175553</v>
      </c>
      <c r="L197">
        <v>229.392</v>
      </c>
      <c r="M197" s="1">
        <v>695</v>
      </c>
      <c r="N197">
        <v>8.1999999999999993</v>
      </c>
      <c r="O197">
        <v>25.044</v>
      </c>
      <c r="Q197">
        <f t="shared" si="38"/>
        <v>1.874899161983941</v>
      </c>
      <c r="R197">
        <f t="shared" si="39"/>
        <v>1.7082411094883174</v>
      </c>
      <c r="S197">
        <f t="shared" si="40"/>
        <v>1.8345051734117752</v>
      </c>
      <c r="T197">
        <f t="shared" si="41"/>
        <v>0.94737333784142352</v>
      </c>
      <c r="U197">
        <f t="shared" si="42"/>
        <v>1.4489207988206991</v>
      </c>
      <c r="V197">
        <f t="shared" si="43"/>
        <v>1.0140607286825256</v>
      </c>
      <c r="W197">
        <f t="shared" si="44"/>
        <v>1.4631553785323066</v>
      </c>
      <c r="X197">
        <f t="shared" si="45"/>
        <v>-1.341441983489166</v>
      </c>
      <c r="Y197">
        <f t="shared" si="46"/>
        <v>1.2083757636376893</v>
      </c>
      <c r="Z197">
        <f t="shared" si="47"/>
        <v>-2.1496239707941576</v>
      </c>
      <c r="AE197">
        <f t="shared" si="48"/>
        <v>1.5404997153548171E-2</v>
      </c>
      <c r="AF197">
        <f t="shared" si="49"/>
        <v>2.3731393730082724E-4</v>
      </c>
    </row>
    <row r="198" spans="1:32" x14ac:dyDescent="0.25">
      <c r="A198" t="s">
        <v>196</v>
      </c>
      <c r="B198" s="1">
        <v>2012</v>
      </c>
      <c r="C198" s="1">
        <v>5</v>
      </c>
      <c r="D198">
        <v>3.7320000000000002</v>
      </c>
      <c r="E198">
        <v>3.9</v>
      </c>
      <c r="F198">
        <v>373.20000000000005</v>
      </c>
      <c r="G198">
        <v>103.32</v>
      </c>
      <c r="H198">
        <v>390</v>
      </c>
      <c r="I198">
        <v>1397.91</v>
      </c>
      <c r="J198">
        <v>12310.5</v>
      </c>
      <c r="K198" s="1">
        <v>174496</v>
      </c>
      <c r="L198">
        <v>230.08500000000001</v>
      </c>
      <c r="M198" s="1">
        <v>753</v>
      </c>
      <c r="N198">
        <v>8.1999999999999993</v>
      </c>
      <c r="O198">
        <v>25.1614</v>
      </c>
      <c r="Q198">
        <f t="shared" si="38"/>
        <v>1.6933152475217108</v>
      </c>
      <c r="R198">
        <f t="shared" si="39"/>
        <v>1.6173642374611787</v>
      </c>
      <c r="S198">
        <f t="shared" si="40"/>
        <v>1.8864003676466716</v>
      </c>
      <c r="T198">
        <f t="shared" si="41"/>
        <v>0.90370949174885717</v>
      </c>
      <c r="U198">
        <f t="shared" si="42"/>
        <v>1.4721599316001073</v>
      </c>
      <c r="V198">
        <f t="shared" si="43"/>
        <v>0.92814551752167573</v>
      </c>
      <c r="W198">
        <f t="shared" si="44"/>
        <v>1.4915049965098433</v>
      </c>
      <c r="X198">
        <f t="shared" si="45"/>
        <v>-1.2248249429145093</v>
      </c>
      <c r="Y198">
        <f t="shared" si="46"/>
        <v>1.2083757636376893</v>
      </c>
      <c r="Z198">
        <f t="shared" si="47"/>
        <v>-2.134631887796969</v>
      </c>
      <c r="AE198">
        <f t="shared" si="48"/>
        <v>-0.15120293344832775</v>
      </c>
      <c r="AF198">
        <f t="shared" si="49"/>
        <v>2.286232708337943E-2</v>
      </c>
    </row>
    <row r="199" spans="1:32" x14ac:dyDescent="0.25">
      <c r="A199" t="s">
        <v>197</v>
      </c>
      <c r="B199" s="1">
        <v>2012</v>
      </c>
      <c r="C199" s="1">
        <v>6</v>
      </c>
      <c r="D199">
        <v>3.5390000000000001</v>
      </c>
      <c r="E199">
        <v>3.7320000000000002</v>
      </c>
      <c r="F199">
        <v>353.90000000000003</v>
      </c>
      <c r="G199">
        <v>94.66</v>
      </c>
      <c r="H199">
        <v>373.20000000000005</v>
      </c>
      <c r="I199">
        <v>1310.33</v>
      </c>
      <c r="J199">
        <v>12314.5</v>
      </c>
      <c r="K199" s="1">
        <v>174650</v>
      </c>
      <c r="L199">
        <v>229.815</v>
      </c>
      <c r="M199" s="1">
        <v>708</v>
      </c>
      <c r="N199">
        <v>8.1999999999999993</v>
      </c>
      <c r="O199">
        <v>25.579799999999999</v>
      </c>
      <c r="Q199">
        <f t="shared" si="38"/>
        <v>1.4847099172168863</v>
      </c>
      <c r="R199">
        <f t="shared" si="39"/>
        <v>1.3402537755756083</v>
      </c>
      <c r="S199">
        <f t="shared" si="40"/>
        <v>1.7047671878245343</v>
      </c>
      <c r="T199">
        <f t="shared" si="41"/>
        <v>0.541580737886453</v>
      </c>
      <c r="U199">
        <f t="shared" si="42"/>
        <v>1.4740531399731751</v>
      </c>
      <c r="V199">
        <f t="shared" si="43"/>
        <v>0.94066296550537565</v>
      </c>
      <c r="W199">
        <f t="shared" si="44"/>
        <v>1.4804596908043093</v>
      </c>
      <c r="X199">
        <f t="shared" si="45"/>
        <v>-1.3153036812913981</v>
      </c>
      <c r="Y199">
        <f t="shared" si="46"/>
        <v>1.2083757636376893</v>
      </c>
      <c r="Z199">
        <f t="shared" si="47"/>
        <v>-2.0812018407269206</v>
      </c>
      <c r="AE199">
        <f t="shared" si="48"/>
        <v>-0.16069909542922969</v>
      </c>
      <c r="AF199">
        <f t="shared" si="49"/>
        <v>2.5824199271772673E-2</v>
      </c>
    </row>
    <row r="200" spans="1:32" x14ac:dyDescent="0.25">
      <c r="A200" t="s">
        <v>198</v>
      </c>
      <c r="B200" s="1">
        <v>2012</v>
      </c>
      <c r="C200" s="1">
        <v>7</v>
      </c>
      <c r="D200">
        <v>3.4390000000000001</v>
      </c>
      <c r="E200">
        <v>3.5390000000000001</v>
      </c>
      <c r="F200">
        <v>343.9</v>
      </c>
      <c r="G200">
        <v>82.3</v>
      </c>
      <c r="H200">
        <v>353.90000000000003</v>
      </c>
      <c r="I200">
        <v>1362.16</v>
      </c>
      <c r="J200">
        <v>12339</v>
      </c>
      <c r="K200" s="1">
        <v>173178</v>
      </c>
      <c r="L200">
        <v>229.47800000000001</v>
      </c>
      <c r="M200" s="1">
        <v>757</v>
      </c>
      <c r="N200">
        <v>8.1999999999999993</v>
      </c>
      <c r="O200">
        <v>26.499299999999998</v>
      </c>
      <c r="Q200">
        <f t="shared" si="38"/>
        <v>1.376624253846511</v>
      </c>
      <c r="R200">
        <f t="shared" si="39"/>
        <v>0.944747388865949</v>
      </c>
      <c r="S200">
        <f t="shared" si="40"/>
        <v>1.4961052610050547</v>
      </c>
      <c r="T200">
        <f t="shared" si="41"/>
        <v>0.75588917945631406</v>
      </c>
      <c r="U200">
        <f t="shared" si="42"/>
        <v>1.4856490412582157</v>
      </c>
      <c r="V200">
        <f t="shared" si="43"/>
        <v>0.82101567049234736</v>
      </c>
      <c r="W200">
        <f t="shared" si="44"/>
        <v>1.4666735129422179</v>
      </c>
      <c r="X200">
        <f t="shared" si="45"/>
        <v>-1.2167823883921192</v>
      </c>
      <c r="Y200">
        <f t="shared" si="46"/>
        <v>1.2083757636376893</v>
      </c>
      <c r="Z200">
        <f t="shared" si="47"/>
        <v>-1.9637808840325859</v>
      </c>
      <c r="AE200">
        <f t="shared" si="48"/>
        <v>-7.1181787594888635E-4</v>
      </c>
      <c r="AF200">
        <f t="shared" si="49"/>
        <v>5.0668468852038411E-7</v>
      </c>
    </row>
    <row r="201" spans="1:32" x14ac:dyDescent="0.25">
      <c r="A201" t="s">
        <v>199</v>
      </c>
      <c r="B201" s="1">
        <v>2012</v>
      </c>
      <c r="C201" s="1">
        <v>8</v>
      </c>
      <c r="D201">
        <v>3.722</v>
      </c>
      <c r="E201">
        <v>3.4390000000000001</v>
      </c>
      <c r="F201">
        <v>372.2</v>
      </c>
      <c r="G201">
        <v>87.9</v>
      </c>
      <c r="H201">
        <v>343.9</v>
      </c>
      <c r="I201">
        <v>1379.32</v>
      </c>
      <c r="J201">
        <v>12310</v>
      </c>
      <c r="K201" s="1">
        <v>173987</v>
      </c>
      <c r="L201">
        <v>229.10400000000001</v>
      </c>
      <c r="M201" s="1">
        <v>740</v>
      </c>
      <c r="N201">
        <v>8.1999999999999993</v>
      </c>
      <c r="O201">
        <v>26.0792</v>
      </c>
      <c r="Q201">
        <f t="shared" si="38"/>
        <v>1.6825066811846729</v>
      </c>
      <c r="R201">
        <f t="shared" si="39"/>
        <v>1.123941221032138</v>
      </c>
      <c r="S201">
        <f t="shared" si="40"/>
        <v>1.387990273015687</v>
      </c>
      <c r="T201">
        <f t="shared" si="41"/>
        <v>0.82684292935673409</v>
      </c>
      <c r="U201">
        <f t="shared" si="42"/>
        <v>1.4719232805534737</v>
      </c>
      <c r="V201">
        <f t="shared" si="43"/>
        <v>0.88677291347165432</v>
      </c>
      <c r="W201">
        <f t="shared" si="44"/>
        <v>1.4513737191130716</v>
      </c>
      <c r="X201">
        <f t="shared" si="45"/>
        <v>-1.2509632451122772</v>
      </c>
      <c r="Y201">
        <f t="shared" si="46"/>
        <v>1.2083757636376893</v>
      </c>
      <c r="Z201">
        <f t="shared" si="47"/>
        <v>-2.0174280225940757</v>
      </c>
      <c r="AE201">
        <f t="shared" si="48"/>
        <v>0.32096722992949006</v>
      </c>
      <c r="AF201">
        <f t="shared" si="49"/>
        <v>0.10301996268861013</v>
      </c>
    </row>
    <row r="202" spans="1:32" x14ac:dyDescent="0.25">
      <c r="A202" t="s">
        <v>200</v>
      </c>
      <c r="B202" s="1">
        <v>2012</v>
      </c>
      <c r="C202" s="1">
        <v>9</v>
      </c>
      <c r="D202">
        <v>3.8490000000000002</v>
      </c>
      <c r="E202">
        <v>3.722</v>
      </c>
      <c r="F202">
        <v>384.90000000000003</v>
      </c>
      <c r="G202">
        <v>94.13</v>
      </c>
      <c r="H202">
        <v>372.2</v>
      </c>
      <c r="I202">
        <v>1406.58</v>
      </c>
      <c r="J202">
        <v>12329.4</v>
      </c>
      <c r="K202" s="1">
        <v>174874</v>
      </c>
      <c r="L202">
        <v>230.37899999999999</v>
      </c>
      <c r="M202" s="1">
        <v>754</v>
      </c>
      <c r="N202">
        <v>8.1</v>
      </c>
      <c r="O202">
        <v>27.012499999999999</v>
      </c>
      <c r="Q202">
        <f t="shared" si="38"/>
        <v>1.8197754736650498</v>
      </c>
      <c r="R202">
        <f t="shared" si="39"/>
        <v>1.3232943593170226</v>
      </c>
      <c r="S202">
        <f t="shared" si="40"/>
        <v>1.6939556890255973</v>
      </c>
      <c r="T202">
        <f t="shared" si="41"/>
        <v>0.93955850175099209</v>
      </c>
      <c r="U202">
        <f t="shared" si="42"/>
        <v>1.4811053411628525</v>
      </c>
      <c r="V202">
        <f t="shared" si="43"/>
        <v>0.95887016257257562</v>
      </c>
      <c r="W202">
        <f t="shared" si="44"/>
        <v>1.5035321071669792</v>
      </c>
      <c r="X202">
        <f t="shared" si="45"/>
        <v>-1.2228143042839117</v>
      </c>
      <c r="Y202">
        <f t="shared" si="46"/>
        <v>1.1528627744962145</v>
      </c>
      <c r="Z202">
        <f t="shared" si="47"/>
        <v>-1.8982447937927462</v>
      </c>
      <c r="AE202">
        <f t="shared" si="48"/>
        <v>0.20954576548475146</v>
      </c>
      <c r="AF202">
        <f t="shared" si="49"/>
        <v>4.3909427832590456E-2</v>
      </c>
    </row>
    <row r="203" spans="1:32" x14ac:dyDescent="0.25">
      <c r="A203" t="s">
        <v>201</v>
      </c>
      <c r="B203" s="1">
        <v>2012</v>
      </c>
      <c r="C203" s="1">
        <v>10</v>
      </c>
      <c r="D203">
        <v>3.746</v>
      </c>
      <c r="E203">
        <v>3.8490000000000002</v>
      </c>
      <c r="F203">
        <v>374.6</v>
      </c>
      <c r="G203">
        <v>94.51</v>
      </c>
      <c r="H203">
        <v>384.90000000000003</v>
      </c>
      <c r="I203">
        <v>1440.67</v>
      </c>
      <c r="J203">
        <v>12426.9</v>
      </c>
      <c r="K203" s="1">
        <v>175641</v>
      </c>
      <c r="L203">
        <v>231.40700000000001</v>
      </c>
      <c r="M203" s="1">
        <v>847</v>
      </c>
      <c r="N203">
        <v>7.8</v>
      </c>
      <c r="O203">
        <v>25.831299999999999</v>
      </c>
      <c r="Q203">
        <f t="shared" si="38"/>
        <v>1.7084472403935631</v>
      </c>
      <c r="R203">
        <f t="shared" si="39"/>
        <v>1.3354539407854429</v>
      </c>
      <c r="S203">
        <f t="shared" si="40"/>
        <v>1.8312617237720945</v>
      </c>
      <c r="T203">
        <f t="shared" si="41"/>
        <v>1.0805149897524695</v>
      </c>
      <c r="U203">
        <f t="shared" si="42"/>
        <v>1.5272522952563816</v>
      </c>
      <c r="V203">
        <f t="shared" si="43"/>
        <v>1.0212135561017825</v>
      </c>
      <c r="W203">
        <f t="shared" si="44"/>
        <v>1.5455860859273078</v>
      </c>
      <c r="X203">
        <f t="shared" si="45"/>
        <v>-1.0358249116383416</v>
      </c>
      <c r="Y203">
        <f t="shared" si="46"/>
        <v>0.98632380707178957</v>
      </c>
      <c r="Z203">
        <f t="shared" si="47"/>
        <v>-2.049085070081325</v>
      </c>
      <c r="AE203">
        <f t="shared" si="48"/>
        <v>1.2206742134017422E-2</v>
      </c>
      <c r="AF203">
        <f t="shared" si="49"/>
        <v>1.4900455352639621E-4</v>
      </c>
    </row>
    <row r="204" spans="1:32" x14ac:dyDescent="0.25">
      <c r="A204" t="s">
        <v>202</v>
      </c>
      <c r="B204" s="1">
        <v>2012</v>
      </c>
      <c r="C204" s="1">
        <v>11</v>
      </c>
      <c r="D204">
        <v>3.452</v>
      </c>
      <c r="E204">
        <v>3.746</v>
      </c>
      <c r="F204">
        <v>345.2</v>
      </c>
      <c r="G204">
        <v>89.49</v>
      </c>
      <c r="H204">
        <v>374.6</v>
      </c>
      <c r="I204">
        <v>1412.16</v>
      </c>
      <c r="J204">
        <v>12536.6</v>
      </c>
      <c r="K204" s="1">
        <v>175087</v>
      </c>
      <c r="L204">
        <v>231.31700000000001</v>
      </c>
      <c r="M204" s="1">
        <v>915</v>
      </c>
      <c r="N204">
        <v>7.8</v>
      </c>
      <c r="O204">
        <v>24.271999999999998</v>
      </c>
      <c r="Q204">
        <f t="shared" si="38"/>
        <v>1.3906753900846596</v>
      </c>
      <c r="R204">
        <f t="shared" si="39"/>
        <v>1.1748194698078949</v>
      </c>
      <c r="S204">
        <f t="shared" si="40"/>
        <v>1.7199032861430457</v>
      </c>
      <c r="T204">
        <f t="shared" si="41"/>
        <v>0.96263087497036026</v>
      </c>
      <c r="U204">
        <f t="shared" si="42"/>
        <v>1.579173534887768</v>
      </c>
      <c r="V204">
        <f t="shared" si="43"/>
        <v>0.97618325621236846</v>
      </c>
      <c r="W204">
        <f t="shared" si="44"/>
        <v>1.5419043173587965</v>
      </c>
      <c r="X204">
        <f t="shared" si="45"/>
        <v>-0.89910148475770968</v>
      </c>
      <c r="Y204">
        <f t="shared" si="46"/>
        <v>0.98632380707178957</v>
      </c>
      <c r="Z204">
        <f t="shared" si="47"/>
        <v>-2.2482090480840178</v>
      </c>
      <c r="AE204">
        <f t="shared" si="48"/>
        <v>-0.19961737511266758</v>
      </c>
      <c r="AF204">
        <f t="shared" si="49"/>
        <v>3.9847096446871441E-2</v>
      </c>
    </row>
    <row r="205" spans="1:32" x14ac:dyDescent="0.25">
      <c r="A205" t="s">
        <v>203</v>
      </c>
      <c r="B205" s="1">
        <v>2012</v>
      </c>
      <c r="C205" s="1">
        <v>12</v>
      </c>
      <c r="D205">
        <v>3.31</v>
      </c>
      <c r="E205">
        <v>3.452</v>
      </c>
      <c r="F205">
        <v>331</v>
      </c>
      <c r="G205">
        <v>86.53</v>
      </c>
      <c r="H205">
        <v>345.2</v>
      </c>
      <c r="I205">
        <v>1416.18</v>
      </c>
      <c r="J205">
        <v>12689</v>
      </c>
      <c r="K205" s="1">
        <v>176120</v>
      </c>
      <c r="L205">
        <v>230.221</v>
      </c>
      <c r="M205" s="1">
        <v>833</v>
      </c>
      <c r="N205">
        <v>7.7</v>
      </c>
      <c r="O205">
        <v>23.938299999999998</v>
      </c>
      <c r="Q205">
        <f t="shared" si="38"/>
        <v>1.2371937480987267</v>
      </c>
      <c r="R205">
        <f t="shared" si="39"/>
        <v>1.0801027299486239</v>
      </c>
      <c r="S205">
        <f t="shared" si="40"/>
        <v>1.4020452214543047</v>
      </c>
      <c r="T205">
        <f t="shared" si="41"/>
        <v>0.9792529072896895</v>
      </c>
      <c r="U205">
        <f t="shared" si="42"/>
        <v>1.6513047739016531</v>
      </c>
      <c r="V205">
        <f t="shared" si="43"/>
        <v>1.0601476962588754</v>
      </c>
      <c r="W205">
        <f t="shared" si="44"/>
        <v>1.49706855790226</v>
      </c>
      <c r="X205">
        <f t="shared" si="45"/>
        <v>-1.0639738524667071</v>
      </c>
      <c r="Y205">
        <f t="shared" si="46"/>
        <v>0.93081081793031473</v>
      </c>
      <c r="Z205">
        <f t="shared" si="47"/>
        <v>-2.2908228308451917</v>
      </c>
      <c r="AE205">
        <f t="shared" si="48"/>
        <v>-0.18048405577779253</v>
      </c>
      <c r="AF205">
        <f t="shared" si="49"/>
        <v>3.2574494390001325E-2</v>
      </c>
    </row>
    <row r="206" spans="1:32" x14ac:dyDescent="0.25">
      <c r="A206" t="s">
        <v>204</v>
      </c>
      <c r="B206" s="1">
        <v>2013</v>
      </c>
      <c r="C206" s="1">
        <v>1</v>
      </c>
      <c r="D206">
        <v>3.319</v>
      </c>
      <c r="E206">
        <v>3.31</v>
      </c>
      <c r="F206">
        <v>331.9</v>
      </c>
      <c r="G206">
        <v>87.86</v>
      </c>
      <c r="H206">
        <v>331</v>
      </c>
      <c r="I206">
        <v>1426.19</v>
      </c>
      <c r="J206">
        <v>13018.8</v>
      </c>
      <c r="K206" s="1">
        <v>177050</v>
      </c>
      <c r="L206">
        <v>229.601</v>
      </c>
      <c r="M206" s="1">
        <v>976</v>
      </c>
      <c r="N206">
        <v>7.9</v>
      </c>
      <c r="O206">
        <v>23.452099999999998</v>
      </c>
      <c r="Q206">
        <f t="shared" si="38"/>
        <v>1.2469214578020604</v>
      </c>
      <c r="R206">
        <f t="shared" si="39"/>
        <v>1.1226612650880936</v>
      </c>
      <c r="S206">
        <f t="shared" si="40"/>
        <v>1.2485219385094029</v>
      </c>
      <c r="T206">
        <f t="shared" si="41"/>
        <v>1.0206425947316016</v>
      </c>
      <c r="U206">
        <f t="shared" si="42"/>
        <v>1.8073998042610975</v>
      </c>
      <c r="V206">
        <f t="shared" si="43"/>
        <v>1.1357400769396611</v>
      </c>
      <c r="W206">
        <f t="shared" si="44"/>
        <v>1.4717052633191827</v>
      </c>
      <c r="X206">
        <f t="shared" si="45"/>
        <v>-0.77645252829126055</v>
      </c>
      <c r="Y206">
        <f t="shared" si="46"/>
        <v>1.0418367962132649</v>
      </c>
      <c r="Z206">
        <f t="shared" si="47"/>
        <v>-2.3529109973974327</v>
      </c>
      <c r="AE206">
        <f t="shared" si="48"/>
        <v>-0.17922583147412197</v>
      </c>
      <c r="AF206">
        <f t="shared" si="49"/>
        <v>3.2121898667590368E-2</v>
      </c>
    </row>
    <row r="207" spans="1:32" x14ac:dyDescent="0.25">
      <c r="A207" t="s">
        <v>205</v>
      </c>
      <c r="B207" s="1">
        <v>2013</v>
      </c>
      <c r="C207" s="1">
        <v>2</v>
      </c>
      <c r="D207">
        <v>3.67</v>
      </c>
      <c r="E207">
        <v>3.319</v>
      </c>
      <c r="F207">
        <v>367</v>
      </c>
      <c r="G207">
        <v>94.76</v>
      </c>
      <c r="H207">
        <v>331.9</v>
      </c>
      <c r="I207">
        <v>1498.11</v>
      </c>
      <c r="J207">
        <v>12230.7</v>
      </c>
      <c r="K207" s="1">
        <v>177951</v>
      </c>
      <c r="L207">
        <v>230.28</v>
      </c>
      <c r="M207" s="1">
        <v>888</v>
      </c>
      <c r="N207">
        <v>8</v>
      </c>
      <c r="O207">
        <v>22.993099999999998</v>
      </c>
      <c r="Q207">
        <f t="shared" si="38"/>
        <v>1.6263021362320778</v>
      </c>
      <c r="R207">
        <f t="shared" si="39"/>
        <v>1.3434536654357192</v>
      </c>
      <c r="S207">
        <f t="shared" si="40"/>
        <v>1.2582522874284459</v>
      </c>
      <c r="T207">
        <f t="shared" si="41"/>
        <v>1.3180198495590052</v>
      </c>
      <c r="U207">
        <f t="shared" si="42"/>
        <v>1.4343904245574037</v>
      </c>
      <c r="V207">
        <f t="shared" si="43"/>
        <v>1.2089752758572823</v>
      </c>
      <c r="W207">
        <f t="shared" si="44"/>
        <v>1.4994821617416174</v>
      </c>
      <c r="X207">
        <f t="shared" si="45"/>
        <v>-0.95338872778384298</v>
      </c>
      <c r="Y207">
        <f t="shared" si="46"/>
        <v>1.0973497853547396</v>
      </c>
      <c r="Z207">
        <f t="shared" si="47"/>
        <v>-2.411525700086611</v>
      </c>
      <c r="AE207">
        <f t="shared" si="48"/>
        <v>0.32790112367199126</v>
      </c>
      <c r="AF207">
        <f t="shared" si="49"/>
        <v>0.10751914690535451</v>
      </c>
    </row>
    <row r="208" spans="1:32" x14ac:dyDescent="0.25">
      <c r="A208" t="s">
        <v>206</v>
      </c>
      <c r="B208" s="1">
        <v>2013</v>
      </c>
      <c r="C208" s="1">
        <v>3</v>
      </c>
      <c r="D208">
        <v>3.7109999999999999</v>
      </c>
      <c r="E208">
        <v>3.67</v>
      </c>
      <c r="F208">
        <v>371.09999999999997</v>
      </c>
      <c r="G208">
        <v>95.31</v>
      </c>
      <c r="H208">
        <v>367</v>
      </c>
      <c r="I208">
        <v>1514.68</v>
      </c>
      <c r="J208">
        <v>12274.6</v>
      </c>
      <c r="K208" s="1">
        <v>178873</v>
      </c>
      <c r="L208">
        <v>232.166</v>
      </c>
      <c r="M208" s="1">
        <v>970</v>
      </c>
      <c r="N208">
        <v>7.7</v>
      </c>
      <c r="O208">
        <v>23.7713</v>
      </c>
      <c r="Q208">
        <f t="shared" si="38"/>
        <v>1.6706172582139316</v>
      </c>
      <c r="R208">
        <f t="shared" si="39"/>
        <v>1.3610530596663268</v>
      </c>
      <c r="S208">
        <f t="shared" si="40"/>
        <v>1.6377358952711261</v>
      </c>
      <c r="T208">
        <f t="shared" si="41"/>
        <v>1.3865340474523606</v>
      </c>
      <c r="U208">
        <f t="shared" si="42"/>
        <v>1.4551683864518234</v>
      </c>
      <c r="V208">
        <f t="shared" si="43"/>
        <v>1.2839173994999535</v>
      </c>
      <c r="W208">
        <f t="shared" si="44"/>
        <v>1.5766356675217517</v>
      </c>
      <c r="X208">
        <f t="shared" si="45"/>
        <v>-0.78851636007484571</v>
      </c>
      <c r="Y208">
        <f t="shared" si="46"/>
        <v>0.93081081793031473</v>
      </c>
      <c r="Z208">
        <f t="shared" si="47"/>
        <v>-2.3121488773573762</v>
      </c>
      <c r="AE208">
        <f t="shared" si="48"/>
        <v>0.14787299711097995</v>
      </c>
      <c r="AF208">
        <f t="shared" si="49"/>
        <v>2.1866423274583886E-2</v>
      </c>
    </row>
    <row r="209" spans="1:32" x14ac:dyDescent="0.25">
      <c r="A209" t="s">
        <v>207</v>
      </c>
      <c r="B209" s="1">
        <v>2013</v>
      </c>
      <c r="C209" s="1">
        <v>4</v>
      </c>
      <c r="D209">
        <v>3.57</v>
      </c>
      <c r="E209">
        <v>3.7109999999999999</v>
      </c>
      <c r="F209">
        <v>357</v>
      </c>
      <c r="G209">
        <v>92.94</v>
      </c>
      <c r="H209">
        <v>371.09999999999997</v>
      </c>
      <c r="I209">
        <v>1569.19</v>
      </c>
      <c r="J209">
        <v>12272.5</v>
      </c>
      <c r="K209" s="1">
        <v>177568</v>
      </c>
      <c r="L209">
        <v>232.773</v>
      </c>
      <c r="M209" s="1">
        <v>999</v>
      </c>
      <c r="N209">
        <v>7.5</v>
      </c>
      <c r="O209">
        <v>23.888900000000003</v>
      </c>
      <c r="Q209">
        <f t="shared" si="38"/>
        <v>1.5182164728617022</v>
      </c>
      <c r="R209">
        <f t="shared" si="39"/>
        <v>1.2852156699817077</v>
      </c>
      <c r="S209">
        <f t="shared" si="40"/>
        <v>1.6820630403467669</v>
      </c>
      <c r="T209">
        <f t="shared" si="41"/>
        <v>1.6119238439017738</v>
      </c>
      <c r="U209">
        <f t="shared" si="42"/>
        <v>1.4541744520559625</v>
      </c>
      <c r="V209">
        <f t="shared" si="43"/>
        <v>1.177844220157561</v>
      </c>
      <c r="W209">
        <f t="shared" si="44"/>
        <v>1.601467151089377</v>
      </c>
      <c r="X209">
        <f t="shared" si="45"/>
        <v>-0.73020783978751735</v>
      </c>
      <c r="Y209">
        <f t="shared" si="46"/>
        <v>0.81978483964736459</v>
      </c>
      <c r="Z209">
        <f t="shared" si="47"/>
        <v>-2.2971312541847237</v>
      </c>
      <c r="AE209">
        <f t="shared" si="48"/>
        <v>3.0064841238291118E-2</v>
      </c>
      <c r="AF209">
        <f t="shared" si="49"/>
        <v>9.0389467868365022E-4</v>
      </c>
    </row>
    <row r="210" spans="1:32" x14ac:dyDescent="0.25">
      <c r="A210" t="s">
        <v>208</v>
      </c>
      <c r="B210" s="1">
        <v>2013</v>
      </c>
      <c r="C210" s="1">
        <v>5</v>
      </c>
      <c r="D210">
        <v>3.6150000000000002</v>
      </c>
      <c r="E210">
        <v>3.57</v>
      </c>
      <c r="F210">
        <v>361.5</v>
      </c>
      <c r="G210">
        <v>92.02</v>
      </c>
      <c r="H210">
        <v>357</v>
      </c>
      <c r="I210">
        <v>1597.57</v>
      </c>
      <c r="J210">
        <v>12266.8</v>
      </c>
      <c r="K210" s="1">
        <v>178296</v>
      </c>
      <c r="L210">
        <v>232.53100000000001</v>
      </c>
      <c r="M210" s="1">
        <v>826</v>
      </c>
      <c r="N210">
        <v>7.6</v>
      </c>
      <c r="O210">
        <v>23.7578</v>
      </c>
      <c r="Q210">
        <f t="shared" si="38"/>
        <v>1.5668550213783716</v>
      </c>
      <c r="R210">
        <f t="shared" si="39"/>
        <v>1.2557766832686907</v>
      </c>
      <c r="S210">
        <f t="shared" si="40"/>
        <v>1.5296209072817584</v>
      </c>
      <c r="T210">
        <f t="shared" si="41"/>
        <v>1.7292704302755462</v>
      </c>
      <c r="U210">
        <f t="shared" si="42"/>
        <v>1.4514766301243405</v>
      </c>
      <c r="V210">
        <f t="shared" si="43"/>
        <v>1.2370176106259607</v>
      </c>
      <c r="W210">
        <f t="shared" si="44"/>
        <v>1.5915672844940474</v>
      </c>
      <c r="X210">
        <f t="shared" si="45"/>
        <v>-1.0780483228808897</v>
      </c>
      <c r="Y210">
        <f t="shared" si="46"/>
        <v>0.87529782878883944</v>
      </c>
      <c r="Z210">
        <f t="shared" si="47"/>
        <v>-2.3138728392011756</v>
      </c>
      <c r="AE210">
        <f t="shared" si="48"/>
        <v>0.15963860513058206</v>
      </c>
      <c r="AF210">
        <f t="shared" si="49"/>
        <v>2.5484484248037901E-2</v>
      </c>
    </row>
    <row r="211" spans="1:32" x14ac:dyDescent="0.25">
      <c r="A211" t="s">
        <v>209</v>
      </c>
      <c r="B211" s="1">
        <v>2013</v>
      </c>
      <c r="C211" s="1">
        <v>6</v>
      </c>
      <c r="D211">
        <v>3.6259999999999999</v>
      </c>
      <c r="E211">
        <v>3.6150000000000002</v>
      </c>
      <c r="F211">
        <v>362.59999999999997</v>
      </c>
      <c r="G211">
        <v>94.51</v>
      </c>
      <c r="H211">
        <v>361.5</v>
      </c>
      <c r="I211">
        <v>1630.74</v>
      </c>
      <c r="J211">
        <v>12345.2</v>
      </c>
      <c r="K211" s="1">
        <v>178618</v>
      </c>
      <c r="L211">
        <v>232.94499999999999</v>
      </c>
      <c r="M211" s="1">
        <v>920</v>
      </c>
      <c r="N211">
        <v>7.5</v>
      </c>
      <c r="O211">
        <v>20.526499999999999</v>
      </c>
      <c r="Q211">
        <f t="shared" si="38"/>
        <v>1.5787444443491125</v>
      </c>
      <c r="R211">
        <f t="shared" si="39"/>
        <v>1.3354539407854429</v>
      </c>
      <c r="S211">
        <f t="shared" si="40"/>
        <v>1.5782726518769743</v>
      </c>
      <c r="T211">
        <f t="shared" si="41"/>
        <v>1.8664228710795647</v>
      </c>
      <c r="U211">
        <f t="shared" si="42"/>
        <v>1.4885835142364712</v>
      </c>
      <c r="V211">
        <f t="shared" si="43"/>
        <v>1.2631904564100607</v>
      </c>
      <c r="W211">
        <f t="shared" si="44"/>
        <v>1.6085034199091983</v>
      </c>
      <c r="X211">
        <f t="shared" si="45"/>
        <v>-0.8890482916047221</v>
      </c>
      <c r="Y211">
        <f t="shared" si="46"/>
        <v>0.81978483964736459</v>
      </c>
      <c r="Z211">
        <f t="shared" si="47"/>
        <v>-2.7265126840803533</v>
      </c>
      <c r="AE211">
        <f t="shared" si="48"/>
        <v>0.10727722840209308</v>
      </c>
      <c r="AF211">
        <f t="shared" si="49"/>
        <v>1.1508403733634848E-2</v>
      </c>
    </row>
    <row r="212" spans="1:32" x14ac:dyDescent="0.25">
      <c r="A212" t="s">
        <v>210</v>
      </c>
      <c r="B212" s="1">
        <v>2013</v>
      </c>
      <c r="C212" s="1">
        <v>7</v>
      </c>
      <c r="D212">
        <v>3.5910000000000002</v>
      </c>
      <c r="E212">
        <v>3.6259999999999999</v>
      </c>
      <c r="F212">
        <v>359.1</v>
      </c>
      <c r="G212">
        <v>95.77</v>
      </c>
      <c r="H212">
        <v>362.59999999999997</v>
      </c>
      <c r="I212">
        <v>1606.28</v>
      </c>
      <c r="J212">
        <v>12395.7</v>
      </c>
      <c r="K212" s="1">
        <v>179030</v>
      </c>
      <c r="L212">
        <v>233.50399999999999</v>
      </c>
      <c r="M212" s="1">
        <v>852</v>
      </c>
      <c r="N212">
        <v>7.5</v>
      </c>
      <c r="O212">
        <v>20.356099999999998</v>
      </c>
      <c r="Q212">
        <f t="shared" si="38"/>
        <v>1.5409144621694815</v>
      </c>
      <c r="R212">
        <f t="shared" si="39"/>
        <v>1.3757725530228351</v>
      </c>
      <c r="S212">
        <f t="shared" si="40"/>
        <v>1.5901653005558043</v>
      </c>
      <c r="T212">
        <f t="shared" si="41"/>
        <v>1.7652848336340932</v>
      </c>
      <c r="U212">
        <f t="shared" si="42"/>
        <v>1.5124852699464528</v>
      </c>
      <c r="V212">
        <f t="shared" si="43"/>
        <v>1.2966786938729462</v>
      </c>
      <c r="W212">
        <f t="shared" si="44"/>
        <v>1.6313712935736178</v>
      </c>
      <c r="X212">
        <f t="shared" si="45"/>
        <v>-1.0257717184853541</v>
      </c>
      <c r="Y212">
        <f t="shared" si="46"/>
        <v>0.81978483964736459</v>
      </c>
      <c r="Z212">
        <f t="shared" si="47"/>
        <v>-2.7482729135754211</v>
      </c>
      <c r="AE212">
        <f t="shared" si="48"/>
        <v>4.3291862409294571E-2</v>
      </c>
      <c r="AF212">
        <f t="shared" si="49"/>
        <v>1.8741853508652923E-3</v>
      </c>
    </row>
    <row r="213" spans="1:32" x14ac:dyDescent="0.25">
      <c r="A213" t="s">
        <v>211</v>
      </c>
      <c r="B213" s="1">
        <v>2013</v>
      </c>
      <c r="C213" s="1">
        <v>8</v>
      </c>
      <c r="D213">
        <v>3.5739999999999998</v>
      </c>
      <c r="E213">
        <v>3.5910000000000002</v>
      </c>
      <c r="F213">
        <v>357.4</v>
      </c>
      <c r="G213">
        <v>104.67</v>
      </c>
      <c r="H213">
        <v>359.1</v>
      </c>
      <c r="I213">
        <v>1685.73</v>
      </c>
      <c r="J213">
        <v>12401.8</v>
      </c>
      <c r="K213" s="1">
        <v>179576</v>
      </c>
      <c r="L213">
        <v>233.596</v>
      </c>
      <c r="M213" s="1">
        <v>891</v>
      </c>
      <c r="N213">
        <v>7.3</v>
      </c>
      <c r="O213">
        <v>19.8066</v>
      </c>
      <c r="Q213">
        <f t="shared" si="38"/>
        <v>1.5225398993965173</v>
      </c>
      <c r="R213">
        <f t="shared" si="39"/>
        <v>1.660562750572671</v>
      </c>
      <c r="S213">
        <f t="shared" si="40"/>
        <v>1.552325054759526</v>
      </c>
      <c r="T213">
        <f t="shared" si="41"/>
        <v>2.0937973878059126</v>
      </c>
      <c r="U213">
        <f t="shared" si="42"/>
        <v>1.5153724127153807</v>
      </c>
      <c r="V213">
        <f t="shared" si="43"/>
        <v>1.3410587367242461</v>
      </c>
      <c r="W213">
        <f t="shared" si="44"/>
        <v>1.6351348792214295</v>
      </c>
      <c r="X213">
        <f t="shared" si="45"/>
        <v>-0.94735681189205034</v>
      </c>
      <c r="Y213">
        <f t="shared" si="46"/>
        <v>0.70875886136441446</v>
      </c>
      <c r="Z213">
        <f t="shared" si="47"/>
        <v>-2.8184445456619209</v>
      </c>
      <c r="AE213">
        <f t="shared" si="48"/>
        <v>-1.6943290151495177E-2</v>
      </c>
      <c r="AF213">
        <f t="shared" si="49"/>
        <v>2.8707508115775345E-4</v>
      </c>
    </row>
    <row r="214" spans="1:32" x14ac:dyDescent="0.25">
      <c r="A214" t="s">
        <v>212</v>
      </c>
      <c r="B214" s="1">
        <v>2013</v>
      </c>
      <c r="C214" s="1">
        <v>9</v>
      </c>
      <c r="D214">
        <v>3.532</v>
      </c>
      <c r="E214">
        <v>3.5739999999999998</v>
      </c>
      <c r="F214">
        <v>353.2</v>
      </c>
      <c r="G214">
        <v>106.57</v>
      </c>
      <c r="H214">
        <v>357.4</v>
      </c>
      <c r="I214">
        <v>1632.97</v>
      </c>
      <c r="J214">
        <v>12456.6</v>
      </c>
      <c r="K214" s="1">
        <v>178822</v>
      </c>
      <c r="L214">
        <v>233.87700000000001</v>
      </c>
      <c r="M214" s="1">
        <v>898</v>
      </c>
      <c r="N214">
        <v>7.3</v>
      </c>
      <c r="O214">
        <v>20.2409</v>
      </c>
      <c r="Q214">
        <f t="shared" si="38"/>
        <v>1.47714392078096</v>
      </c>
      <c r="R214">
        <f t="shared" si="39"/>
        <v>1.7213606579147704</v>
      </c>
      <c r="S214">
        <f t="shared" si="40"/>
        <v>1.5339455068013332</v>
      </c>
      <c r="T214">
        <f t="shared" si="41"/>
        <v>1.8756435506994913</v>
      </c>
      <c r="U214">
        <f t="shared" si="42"/>
        <v>1.5413093674264109</v>
      </c>
      <c r="V214">
        <f t="shared" si="43"/>
        <v>1.279772010881975</v>
      </c>
      <c r="W214">
        <f t="shared" si="44"/>
        <v>1.6466301788631148</v>
      </c>
      <c r="X214">
        <f t="shared" si="45"/>
        <v>-0.93328234147786771</v>
      </c>
      <c r="Y214">
        <f t="shared" si="46"/>
        <v>0.70875886136441446</v>
      </c>
      <c r="Z214">
        <f t="shared" si="47"/>
        <v>-2.7629840546425086</v>
      </c>
      <c r="AE214">
        <f t="shared" si="48"/>
        <v>-5.5445841211620925E-2</v>
      </c>
      <c r="AF214">
        <f t="shared" si="49"/>
        <v>3.0742413076642813E-3</v>
      </c>
    </row>
    <row r="215" spans="1:32" x14ac:dyDescent="0.25">
      <c r="A215" t="s">
        <v>213</v>
      </c>
      <c r="B215" s="1">
        <v>2013</v>
      </c>
      <c r="C215" s="1">
        <v>10</v>
      </c>
      <c r="D215">
        <v>3.3439999999999999</v>
      </c>
      <c r="E215">
        <v>3.532</v>
      </c>
      <c r="F215">
        <v>334.4</v>
      </c>
      <c r="G215">
        <v>106.29</v>
      </c>
      <c r="H215">
        <v>353.2</v>
      </c>
      <c r="I215">
        <v>1681.55</v>
      </c>
      <c r="J215">
        <v>12503.1</v>
      </c>
      <c r="K215" s="1">
        <v>178770</v>
      </c>
      <c r="L215">
        <v>234.149</v>
      </c>
      <c r="M215" s="1">
        <v>860</v>
      </c>
      <c r="N215">
        <v>7.3</v>
      </c>
      <c r="O215">
        <v>19.549099999999999</v>
      </c>
      <c r="Q215">
        <f t="shared" si="38"/>
        <v>1.2739428736446543</v>
      </c>
      <c r="R215">
        <f t="shared" si="39"/>
        <v>1.7124009663064614</v>
      </c>
      <c r="S215">
        <f t="shared" si="40"/>
        <v>1.4885372118457989</v>
      </c>
      <c r="T215">
        <f t="shared" si="41"/>
        <v>2.0765137820609381</v>
      </c>
      <c r="U215">
        <f t="shared" si="42"/>
        <v>1.5633179147633247</v>
      </c>
      <c r="V215">
        <f t="shared" si="43"/>
        <v>1.275545340134232</v>
      </c>
      <c r="W215">
        <f t="shared" si="44"/>
        <v>1.6577573016479483</v>
      </c>
      <c r="X215">
        <f t="shared" si="45"/>
        <v>-1.0096866094405739</v>
      </c>
      <c r="Y215">
        <f t="shared" si="46"/>
        <v>0.70875886136441446</v>
      </c>
      <c r="Z215">
        <f t="shared" si="47"/>
        <v>-2.8513275215714273</v>
      </c>
      <c r="AE215">
        <f t="shared" si="48"/>
        <v>-0.2332916247719424</v>
      </c>
      <c r="AF215">
        <f t="shared" si="49"/>
        <v>5.4424982188732769E-2</v>
      </c>
    </row>
    <row r="216" spans="1:32" x14ac:dyDescent="0.25">
      <c r="A216" t="s">
        <v>214</v>
      </c>
      <c r="B216" s="1">
        <v>2013</v>
      </c>
      <c r="C216" s="1">
        <v>11</v>
      </c>
      <c r="D216">
        <v>3.2429999999999999</v>
      </c>
      <c r="E216">
        <v>3.3439999999999999</v>
      </c>
      <c r="F216">
        <v>324.3</v>
      </c>
      <c r="G216">
        <v>100.54</v>
      </c>
      <c r="H216">
        <v>334.4</v>
      </c>
      <c r="I216">
        <v>1756.54</v>
      </c>
      <c r="J216">
        <v>12487.6</v>
      </c>
      <c r="K216" s="1">
        <v>179507</v>
      </c>
      <c r="L216">
        <v>233.54599999999999</v>
      </c>
      <c r="M216" s="1">
        <v>921</v>
      </c>
      <c r="N216">
        <v>7.2</v>
      </c>
      <c r="O216">
        <v>19.950900000000001</v>
      </c>
      <c r="Q216">
        <f t="shared" si="38"/>
        <v>1.1647763536405751</v>
      </c>
      <c r="R216">
        <f t="shared" si="39"/>
        <v>1.5284072993501068</v>
      </c>
      <c r="S216">
        <f t="shared" si="40"/>
        <v>1.2852810344257877</v>
      </c>
      <c r="T216">
        <f t="shared" si="41"/>
        <v>2.3865849769929048</v>
      </c>
      <c r="U216">
        <f t="shared" si="42"/>
        <v>1.5559817323176868</v>
      </c>
      <c r="V216">
        <f t="shared" si="43"/>
        <v>1.3354502697705104</v>
      </c>
      <c r="W216">
        <f t="shared" si="44"/>
        <v>1.633089452238923</v>
      </c>
      <c r="X216">
        <f t="shared" si="45"/>
        <v>-0.88703765297412451</v>
      </c>
      <c r="Y216">
        <f t="shared" si="46"/>
        <v>0.65324587222293962</v>
      </c>
      <c r="Z216">
        <f t="shared" si="47"/>
        <v>-2.8000173090648652</v>
      </c>
      <c r="AE216">
        <f t="shared" si="48"/>
        <v>-0.15516695082202842</v>
      </c>
      <c r="AF216">
        <f t="shared" si="49"/>
        <v>2.4076782627405785E-2</v>
      </c>
    </row>
    <row r="217" spans="1:32" x14ac:dyDescent="0.25">
      <c r="A217" t="s">
        <v>215</v>
      </c>
      <c r="B217" s="1">
        <v>2013</v>
      </c>
      <c r="C217" s="1">
        <v>12</v>
      </c>
      <c r="D217">
        <v>3.2759999999999998</v>
      </c>
      <c r="E217">
        <v>3.2429999999999999</v>
      </c>
      <c r="F217">
        <v>327.59999999999997</v>
      </c>
      <c r="G217">
        <v>93.86</v>
      </c>
      <c r="H217">
        <v>324.3</v>
      </c>
      <c r="I217">
        <v>1805.81</v>
      </c>
      <c r="J217">
        <v>12539.1</v>
      </c>
      <c r="K217" s="1">
        <v>179777</v>
      </c>
      <c r="L217">
        <v>233.06899999999999</v>
      </c>
      <c r="M217" s="1">
        <v>1104</v>
      </c>
      <c r="N217">
        <v>6.9</v>
      </c>
      <c r="O217">
        <v>19.9618</v>
      </c>
      <c r="Q217">
        <f t="shared" si="38"/>
        <v>1.2004446225527989</v>
      </c>
      <c r="R217">
        <f t="shared" si="39"/>
        <v>1.3146546566947244</v>
      </c>
      <c r="S217">
        <f t="shared" si="40"/>
        <v>1.1760848965565263</v>
      </c>
      <c r="T217">
        <f t="shared" si="41"/>
        <v>2.5903082437524461</v>
      </c>
      <c r="U217">
        <f t="shared" si="42"/>
        <v>1.5803567901209352</v>
      </c>
      <c r="V217">
        <f t="shared" si="43"/>
        <v>1.3573964448068676</v>
      </c>
      <c r="W217">
        <f t="shared" si="44"/>
        <v>1.6135760788258136</v>
      </c>
      <c r="X217">
        <f t="shared" si="45"/>
        <v>-0.51909078357477689</v>
      </c>
      <c r="Y217">
        <f t="shared" si="46"/>
        <v>0.48670690479851469</v>
      </c>
      <c r="Z217">
        <f t="shared" si="47"/>
        <v>-2.7986253695020942</v>
      </c>
      <c r="AE217">
        <f t="shared" si="48"/>
        <v>2.1844153333795163E-2</v>
      </c>
      <c r="AF217">
        <f t="shared" si="49"/>
        <v>4.7716703487035435E-4</v>
      </c>
    </row>
    <row r="218" spans="1:32" x14ac:dyDescent="0.25">
      <c r="A218" t="s">
        <v>229</v>
      </c>
      <c r="B218" s="1"/>
      <c r="C218" s="1"/>
      <c r="D218" s="15">
        <f>AVERAGE(D3:D217)</f>
        <v>2.1653581395348835</v>
      </c>
      <c r="E218" s="15">
        <f>AVERAGE(E3:E217)</f>
        <v>2.1551906976744184</v>
      </c>
      <c r="F218" s="15">
        <v>216.53581395348832</v>
      </c>
      <c r="G218" s="15">
        <f t="shared" ref="G218:O218" si="50">AVERAGE(G3:G217)</f>
        <v>52.775627906976752</v>
      </c>
      <c r="H218" s="15">
        <v>215.51906976744181</v>
      </c>
      <c r="I218" s="15">
        <f t="shared" si="50"/>
        <v>1179.3499534883717</v>
      </c>
      <c r="J218" s="15">
        <f t="shared" si="50"/>
        <v>9200.0976744186046</v>
      </c>
      <c r="K218" s="15">
        <f t="shared" si="50"/>
        <v>163077.18604651163</v>
      </c>
      <c r="L218" s="15">
        <f t="shared" si="50"/>
        <v>193.62549767441868</v>
      </c>
      <c r="M218" s="15">
        <f t="shared" si="50"/>
        <v>1362.1720930232559</v>
      </c>
      <c r="N218" s="15">
        <f t="shared" si="50"/>
        <v>6.0232558139534866</v>
      </c>
      <c r="O218" s="15">
        <f t="shared" si="50"/>
        <v>41.877274883720936</v>
      </c>
    </row>
    <row r="219" spans="1:32" x14ac:dyDescent="0.25">
      <c r="A219" t="s">
        <v>230</v>
      </c>
      <c r="B219" s="1"/>
      <c r="C219" s="1"/>
      <c r="D219" s="15">
        <f>_xlfn.STDEV.S(D3:D217)</f>
        <v>0.9251920826662432</v>
      </c>
      <c r="E219" s="15">
        <f>_xlfn.STDEV.S(E3:E217)</f>
        <v>0.92494113776190134</v>
      </c>
      <c r="F219" s="15">
        <v>92.519208266624304</v>
      </c>
      <c r="G219" s="15">
        <f t="shared" ref="G219:N219" si="51">_xlfn.STDEV.S(G3:G217)</f>
        <v>31.251075621879792</v>
      </c>
      <c r="H219" s="15">
        <v>92.494113776190076</v>
      </c>
      <c r="I219" s="15">
        <f t="shared" si="51"/>
        <v>241.84768280863278</v>
      </c>
      <c r="J219" s="15">
        <f t="shared" si="51"/>
        <v>2112.815502457443</v>
      </c>
      <c r="K219" s="15">
        <f t="shared" si="51"/>
        <v>12302.827237671483</v>
      </c>
      <c r="L219" s="15">
        <f t="shared" si="51"/>
        <v>24.44477384312987</v>
      </c>
      <c r="M219" s="15">
        <f t="shared" si="51"/>
        <v>497.35441505111078</v>
      </c>
      <c r="N219" s="15">
        <f t="shared" si="51"/>
        <v>1.80138020932632</v>
      </c>
      <c r="O219" s="15">
        <f t="shared" ref="O219" si="52">_xlfn.STDEV.S(O3:O217)</f>
        <v>7.8307997642499529</v>
      </c>
    </row>
    <row r="220" spans="1:32" x14ac:dyDescent="0.25">
      <c r="B220" s="1"/>
      <c r="C220" s="1"/>
      <c r="K220" s="1"/>
      <c r="M220" s="1"/>
    </row>
    <row r="221" spans="1:32" x14ac:dyDescent="0.25">
      <c r="B221" s="1"/>
      <c r="C221" s="1"/>
      <c r="K221" s="1"/>
      <c r="M221" s="1"/>
    </row>
    <row r="222" spans="1:32" x14ac:dyDescent="0.25">
      <c r="B222" s="1"/>
      <c r="C222" s="1"/>
      <c r="K222" s="1"/>
      <c r="M222" s="1"/>
    </row>
    <row r="223" spans="1:32" x14ac:dyDescent="0.25">
      <c r="B223" s="1"/>
      <c r="C223" s="1"/>
      <c r="K223" s="1"/>
      <c r="M223" s="1"/>
    </row>
    <row r="224" spans="1:32" x14ac:dyDescent="0.25">
      <c r="B224" s="1"/>
      <c r="C224" s="1"/>
      <c r="K224" s="1"/>
      <c r="M224" s="1"/>
    </row>
    <row r="225" spans="2:13" x14ac:dyDescent="0.25">
      <c r="B225" s="1"/>
      <c r="C225" s="1"/>
      <c r="K225" s="1"/>
      <c r="M225" s="1"/>
    </row>
    <row r="226" spans="2:13" x14ac:dyDescent="0.25">
      <c r="B226" s="1"/>
      <c r="C226" s="1"/>
      <c r="K226" s="1"/>
      <c r="M226" s="1"/>
    </row>
    <row r="227" spans="2:13" x14ac:dyDescent="0.25">
      <c r="B227" s="1"/>
      <c r="C227" s="1"/>
      <c r="K227" s="1"/>
      <c r="M227" s="1"/>
    </row>
    <row r="228" spans="2:13" x14ac:dyDescent="0.25">
      <c r="B228" s="1"/>
      <c r="C228" s="1"/>
      <c r="K228" s="1"/>
      <c r="M228" s="1"/>
    </row>
    <row r="229" spans="2:13" x14ac:dyDescent="0.25">
      <c r="B229" s="1"/>
      <c r="C229" s="1"/>
      <c r="K229" s="1"/>
      <c r="M229" s="1"/>
    </row>
    <row r="230" spans="2:13" x14ac:dyDescent="0.25">
      <c r="B230" s="1"/>
      <c r="C230" s="1"/>
      <c r="K230" s="1"/>
      <c r="M230" s="1"/>
    </row>
    <row r="231" spans="2:13" x14ac:dyDescent="0.25">
      <c r="B231" s="1"/>
      <c r="C231" s="1"/>
      <c r="K231" s="1"/>
      <c r="M231" s="1"/>
    </row>
    <row r="232" spans="2:13" x14ac:dyDescent="0.25">
      <c r="B232" s="1"/>
      <c r="C232" s="1"/>
      <c r="K232" s="1"/>
      <c r="M232" s="1"/>
    </row>
    <row r="233" spans="2:13" x14ac:dyDescent="0.25">
      <c r="B233" s="1"/>
      <c r="C233" s="1"/>
      <c r="K233" s="1"/>
      <c r="M233" s="1"/>
    </row>
    <row r="234" spans="2:13" x14ac:dyDescent="0.25">
      <c r="B234" s="1"/>
      <c r="C234" s="1"/>
      <c r="K234" s="1"/>
      <c r="M234" s="1"/>
    </row>
    <row r="235" spans="2:13" x14ac:dyDescent="0.25">
      <c r="B235" s="1"/>
      <c r="C235" s="1"/>
      <c r="K235" s="1"/>
      <c r="M235" s="1"/>
    </row>
    <row r="236" spans="2:13" x14ac:dyDescent="0.25">
      <c r="B236" s="1"/>
      <c r="C236" s="1"/>
      <c r="K236" s="1"/>
      <c r="M236" s="1"/>
    </row>
    <row r="237" spans="2:13" x14ac:dyDescent="0.25">
      <c r="B237" s="1"/>
      <c r="C237" s="1"/>
      <c r="K237" s="1"/>
      <c r="M237" s="1"/>
    </row>
    <row r="238" spans="2:13" x14ac:dyDescent="0.25">
      <c r="B238" s="1"/>
      <c r="C238" s="1"/>
      <c r="K238" s="1"/>
      <c r="M238" s="1"/>
    </row>
    <row r="239" spans="2:13" x14ac:dyDescent="0.25">
      <c r="B239" s="1"/>
      <c r="C239" s="1"/>
      <c r="K239" s="1"/>
      <c r="M239" s="1"/>
    </row>
    <row r="240" spans="2:13" x14ac:dyDescent="0.25">
      <c r="B240" s="1"/>
      <c r="C240" s="1"/>
      <c r="K240" s="1"/>
      <c r="M240" s="1"/>
    </row>
    <row r="241" spans="2:13" x14ac:dyDescent="0.25">
      <c r="B241" s="1"/>
      <c r="C241" s="1"/>
      <c r="K241" s="1"/>
      <c r="M241" s="1"/>
    </row>
    <row r="242" spans="2:13" x14ac:dyDescent="0.25">
      <c r="K242" s="1"/>
      <c r="M242" s="1"/>
    </row>
  </sheetData>
  <scenarios current="0">
    <scenario name="Lasso_1" count="9" user="Keith" comment="Created by Keith on 1/1/2017">
      <inputCells r="AC3" val="0.25391252168112"/>
      <inputCells r="AC4" val="0.654346193314459"/>
      <inputCells r="AC5" val="0.0145735614577743"/>
      <inputCells r="AC6" val="0"/>
      <inputCells r="AC7" val="0.0622639987926847"/>
      <inputCells r="AC8" val="0"/>
      <inputCells r="AC9" val="0"/>
      <inputCells r="AC10" val="0.0478606338765414"/>
      <inputCells r="AC11" val="0"/>
    </scenario>
  </scenario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38"/>
  <sheetViews>
    <sheetView tabSelected="1" topLeftCell="A7" workbookViewId="0">
      <selection activeCell="F31" sqref="F31"/>
    </sheetView>
  </sheetViews>
  <sheetFormatPr defaultRowHeight="15" x14ac:dyDescent="0.25"/>
  <cols>
    <col min="1" max="1" width="13.42578125" customWidth="1"/>
    <col min="4" max="4" width="12.28515625" customWidth="1"/>
    <col min="5" max="5" width="14" customWidth="1"/>
    <col min="6" max="7" width="14.85546875" customWidth="1"/>
    <col min="8" max="8" width="12.28515625" customWidth="1"/>
    <col min="9" max="9" width="11.42578125" customWidth="1"/>
    <col min="10" max="10" width="11" customWidth="1"/>
    <col min="11" max="11" width="10.5703125" bestFit="1" customWidth="1"/>
    <col min="12" max="12" width="11.28515625" customWidth="1"/>
    <col min="13" max="13" width="12" customWidth="1"/>
    <col min="14" max="14" width="11.7109375" customWidth="1"/>
    <col min="16" max="16" width="14.7109375" customWidth="1"/>
    <col min="17" max="17" width="13" customWidth="1"/>
    <col min="20" max="20" width="11.140625" customWidth="1"/>
    <col min="22" max="22" width="11.5703125" customWidth="1"/>
    <col min="23" max="23" width="10.5703125" customWidth="1"/>
    <col min="24" max="24" width="11.7109375" customWidth="1"/>
  </cols>
  <sheetData>
    <row r="1" spans="1:29" x14ac:dyDescent="0.25">
      <c r="O1" s="20" t="s">
        <v>333</v>
      </c>
    </row>
    <row r="2" spans="1:29" x14ac:dyDescent="0.25">
      <c r="A2" s="9" t="s">
        <v>0</v>
      </c>
      <c r="B2" s="13" t="s">
        <v>216</v>
      </c>
      <c r="C2" s="13" t="s">
        <v>217</v>
      </c>
      <c r="D2" s="13" t="s">
        <v>218</v>
      </c>
      <c r="E2" s="13" t="s">
        <v>322</v>
      </c>
      <c r="F2" s="13" t="s">
        <v>228</v>
      </c>
      <c r="G2" s="13" t="s">
        <v>221</v>
      </c>
      <c r="H2" s="13" t="s">
        <v>222</v>
      </c>
      <c r="I2" s="13" t="s">
        <v>323</v>
      </c>
      <c r="J2" s="13" t="s">
        <v>224</v>
      </c>
      <c r="K2" s="13" t="s">
        <v>225</v>
      </c>
      <c r="L2" s="13" t="s">
        <v>324</v>
      </c>
      <c r="M2" s="13" t="s">
        <v>227</v>
      </c>
      <c r="O2" s="13" t="s">
        <v>218</v>
      </c>
      <c r="P2" s="13" t="s">
        <v>322</v>
      </c>
      <c r="Q2" s="13" t="s">
        <v>228</v>
      </c>
      <c r="R2" s="13" t="s">
        <v>221</v>
      </c>
      <c r="S2" s="13" t="s">
        <v>222</v>
      </c>
      <c r="T2" s="13" t="s">
        <v>323</v>
      </c>
      <c r="U2" s="13" t="s">
        <v>224</v>
      </c>
      <c r="V2" s="13" t="s">
        <v>225</v>
      </c>
      <c r="W2" s="13" t="s">
        <v>324</v>
      </c>
      <c r="X2" s="13" t="s">
        <v>227</v>
      </c>
      <c r="Y2" s="13"/>
      <c r="Z2" s="13"/>
      <c r="AA2" s="13"/>
      <c r="AB2" s="13"/>
      <c r="AC2" s="13"/>
    </row>
    <row r="3" spans="1:29" x14ac:dyDescent="0.25">
      <c r="A3" s="9" t="s">
        <v>298</v>
      </c>
      <c r="B3" s="10">
        <v>2014</v>
      </c>
      <c r="C3" s="10">
        <v>1</v>
      </c>
      <c r="D3" s="11">
        <v>331.3</v>
      </c>
      <c r="E3" s="11">
        <v>97.63</v>
      </c>
      <c r="F3" s="11">
        <v>327.59999999999997</v>
      </c>
      <c r="G3" s="11">
        <v>1848.36</v>
      </c>
      <c r="H3" s="12">
        <v>12576.3</v>
      </c>
      <c r="I3" s="10">
        <v>180071</v>
      </c>
      <c r="J3" s="12">
        <v>233.04900000000001</v>
      </c>
      <c r="K3" s="10">
        <v>1010</v>
      </c>
      <c r="L3" s="12">
        <v>6.7</v>
      </c>
      <c r="M3" s="14">
        <v>15.7499</v>
      </c>
      <c r="O3" s="19">
        <f>(D3-D$27)/D$28</f>
        <v>1.2404363179998419</v>
      </c>
      <c r="P3" s="19">
        <f t="shared" ref="P3:X18" si="0">(E3-E$27)/E$28</f>
        <v>1.4352905044208906</v>
      </c>
      <c r="Q3" s="19">
        <f t="shared" si="0"/>
        <v>1.2117628425930185</v>
      </c>
      <c r="R3" s="19">
        <f t="shared" si="0"/>
        <v>2.766245426634899</v>
      </c>
      <c r="S3" s="19">
        <f t="shared" si="0"/>
        <v>1.5979636279904659</v>
      </c>
      <c r="T3" s="19">
        <f t="shared" si="0"/>
        <v>1.3812933909575675</v>
      </c>
      <c r="U3" s="19">
        <f t="shared" si="0"/>
        <v>1.6127579080328118</v>
      </c>
      <c r="V3" s="19">
        <f t="shared" si="0"/>
        <v>-0.70809081485094461</v>
      </c>
      <c r="W3" s="19">
        <f t="shared" si="0"/>
        <v>0.37568092651556456</v>
      </c>
      <c r="X3" s="19">
        <f t="shared" si="0"/>
        <v>-3.3364886946797649</v>
      </c>
      <c r="Y3" s="11"/>
      <c r="Z3" s="11"/>
      <c r="AA3" s="11"/>
      <c r="AB3" s="11"/>
      <c r="AC3" s="11"/>
    </row>
    <row r="4" spans="1:29" x14ac:dyDescent="0.25">
      <c r="A4" s="9" t="s">
        <v>299</v>
      </c>
      <c r="B4" s="10">
        <v>2014</v>
      </c>
      <c r="C4" s="10">
        <v>2</v>
      </c>
      <c r="D4" s="11">
        <v>335.59999999999997</v>
      </c>
      <c r="E4" s="11">
        <v>94.62</v>
      </c>
      <c r="F4" s="11">
        <v>331.3</v>
      </c>
      <c r="G4" s="11">
        <v>1782.59</v>
      </c>
      <c r="H4" s="12">
        <v>12650.8</v>
      </c>
      <c r="I4" s="10">
        <v>178051</v>
      </c>
      <c r="J4" s="12">
        <v>233.916</v>
      </c>
      <c r="K4" s="10">
        <v>902</v>
      </c>
      <c r="L4" s="12">
        <v>6.6</v>
      </c>
      <c r="M4" s="14">
        <v>15.1172</v>
      </c>
      <c r="O4" s="19">
        <f t="shared" ref="O4:O26" si="1">(D4-D$27)/D$28</f>
        <v>1.2869131532491029</v>
      </c>
      <c r="P4" s="19">
        <f t="shared" si="0"/>
        <v>1.3389738196315644</v>
      </c>
      <c r="Q4" s="19">
        <f t="shared" si="0"/>
        <v>1.2517653881490851</v>
      </c>
      <c r="R4" s="19">
        <f t="shared" si="0"/>
        <v>2.4942974003557228</v>
      </c>
      <c r="S4" s="19">
        <f t="shared" si="0"/>
        <v>1.6332246339388548</v>
      </c>
      <c r="T4" s="19">
        <f t="shared" si="0"/>
        <v>1.2171034888337107</v>
      </c>
      <c r="U4" s="19">
        <f t="shared" si="0"/>
        <v>1.6482256119094691</v>
      </c>
      <c r="V4" s="19">
        <f t="shared" si="0"/>
        <v>-0.92523978695547759</v>
      </c>
      <c r="W4" s="19">
        <f t="shared" si="0"/>
        <v>0.32016793737408922</v>
      </c>
      <c r="X4" s="19">
        <f t="shared" si="0"/>
        <v>-3.4172850397591619</v>
      </c>
      <c r="Y4" s="11"/>
      <c r="Z4" s="11"/>
      <c r="AA4" s="11"/>
      <c r="AB4" s="11"/>
      <c r="AC4" s="11"/>
    </row>
    <row r="5" spans="1:29" x14ac:dyDescent="0.25">
      <c r="A5" s="9" t="s">
        <v>300</v>
      </c>
      <c r="B5" s="10">
        <v>2014</v>
      </c>
      <c r="C5" s="10">
        <v>3</v>
      </c>
      <c r="D5" s="11">
        <v>353.3</v>
      </c>
      <c r="E5" s="11">
        <v>100.82</v>
      </c>
      <c r="F5" s="11">
        <v>335.59999999999997</v>
      </c>
      <c r="G5" s="11">
        <v>1859.45</v>
      </c>
      <c r="H5" s="12">
        <v>12729.7</v>
      </c>
      <c r="I5" s="10">
        <v>180229</v>
      </c>
      <c r="J5" s="12">
        <v>234.78100000000001</v>
      </c>
      <c r="K5" s="10">
        <v>948</v>
      </c>
      <c r="L5" s="12">
        <v>6.7</v>
      </c>
      <c r="M5" s="14">
        <v>15.568</v>
      </c>
      <c r="O5" s="19">
        <f t="shared" si="1"/>
        <v>1.4782247774146675</v>
      </c>
      <c r="P5" s="19">
        <f t="shared" si="0"/>
        <v>1.5373669909584158</v>
      </c>
      <c r="Q5" s="19">
        <f t="shared" si="0"/>
        <v>1.2982548329845127</v>
      </c>
      <c r="R5" s="19">
        <f t="shared" si="0"/>
        <v>2.8121007346999152</v>
      </c>
      <c r="S5" s="19">
        <f t="shared" si="0"/>
        <v>1.6705681690976188</v>
      </c>
      <c r="T5" s="19">
        <f t="shared" si="0"/>
        <v>1.3941359674603246</v>
      </c>
      <c r="U5" s="19">
        <f t="shared" si="0"/>
        <v>1.6836114987068271</v>
      </c>
      <c r="V5" s="19">
        <f t="shared" si="0"/>
        <v>-0.83275040994799132</v>
      </c>
      <c r="W5" s="19">
        <f t="shared" si="0"/>
        <v>0.37568092651556456</v>
      </c>
      <c r="X5" s="19">
        <f t="shared" si="0"/>
        <v>-3.359717484263995</v>
      </c>
      <c r="Y5" s="11"/>
      <c r="Z5" s="11"/>
      <c r="AA5" s="11"/>
      <c r="AB5" s="11"/>
      <c r="AC5" s="11"/>
    </row>
    <row r="6" spans="1:29" x14ac:dyDescent="0.25">
      <c r="A6" s="9" t="s">
        <v>301</v>
      </c>
      <c r="B6" s="10">
        <v>2014</v>
      </c>
      <c r="C6" s="10">
        <v>4</v>
      </c>
      <c r="D6" s="11">
        <v>366.1</v>
      </c>
      <c r="E6" s="11">
        <v>100.8</v>
      </c>
      <c r="F6" s="11">
        <v>353.3</v>
      </c>
      <c r="G6" s="11">
        <v>1872.34</v>
      </c>
      <c r="H6" s="12">
        <v>12827</v>
      </c>
      <c r="I6" s="10">
        <v>182159</v>
      </c>
      <c r="J6" s="12">
        <v>236.29300000000001</v>
      </c>
      <c r="K6" s="10">
        <v>973</v>
      </c>
      <c r="L6" s="12">
        <v>6.7</v>
      </c>
      <c r="M6" s="14">
        <v>16.428599999999999</v>
      </c>
      <c r="O6" s="19">
        <f t="shared" si="1"/>
        <v>1.6165744265287481</v>
      </c>
      <c r="P6" s="19">
        <f t="shared" si="0"/>
        <v>1.5367270129863939</v>
      </c>
      <c r="Q6" s="19">
        <f t="shared" si="0"/>
        <v>1.489618361725694</v>
      </c>
      <c r="R6" s="19">
        <f t="shared" si="0"/>
        <v>2.8653987438034356</v>
      </c>
      <c r="S6" s="19">
        <f t="shared" si="0"/>
        <v>1.7166204627724941</v>
      </c>
      <c r="T6" s="19">
        <f t="shared" si="0"/>
        <v>1.5510104779053957</v>
      </c>
      <c r="U6" s="19">
        <f t="shared" si="0"/>
        <v>1.745465210657815</v>
      </c>
      <c r="V6" s="19">
        <f t="shared" si="0"/>
        <v>-0.78248444418305307</v>
      </c>
      <c r="W6" s="19">
        <f t="shared" si="0"/>
        <v>0.37568092651556456</v>
      </c>
      <c r="X6" s="19">
        <f t="shared" si="0"/>
        <v>-3.2498181092437184</v>
      </c>
      <c r="Y6" s="11"/>
      <c r="Z6" s="11"/>
      <c r="AA6" s="11"/>
      <c r="AB6" s="11"/>
      <c r="AC6" s="11"/>
    </row>
    <row r="7" spans="1:29" x14ac:dyDescent="0.25">
      <c r="A7" s="9" t="s">
        <v>302</v>
      </c>
      <c r="B7" s="10">
        <v>2014</v>
      </c>
      <c r="C7" s="10">
        <v>5</v>
      </c>
      <c r="D7" s="11">
        <v>367.3</v>
      </c>
      <c r="E7" s="11">
        <v>102.07</v>
      </c>
      <c r="F7" s="11">
        <v>366.1</v>
      </c>
      <c r="G7" s="11">
        <v>1883.95</v>
      </c>
      <c r="H7" s="12">
        <v>12891.1</v>
      </c>
      <c r="I7" s="10">
        <v>183125</v>
      </c>
      <c r="J7" s="12">
        <v>237.072</v>
      </c>
      <c r="K7" s="10">
        <v>1038</v>
      </c>
      <c r="L7" s="12">
        <v>6.2</v>
      </c>
      <c r="M7" s="14">
        <v>17.074200000000001</v>
      </c>
      <c r="O7" s="19">
        <f t="shared" si="1"/>
        <v>1.6295447061331931</v>
      </c>
      <c r="P7" s="19">
        <f t="shared" si="0"/>
        <v>1.5773656142097974</v>
      </c>
      <c r="Q7" s="19">
        <f t="shared" si="0"/>
        <v>1.6280055463520848</v>
      </c>
      <c r="R7" s="19">
        <f t="shared" si="0"/>
        <v>2.9134041655017979</v>
      </c>
      <c r="S7" s="19">
        <f t="shared" si="0"/>
        <v>1.7469591269509066</v>
      </c>
      <c r="T7" s="19">
        <f t="shared" si="0"/>
        <v>1.6295290152576956</v>
      </c>
      <c r="U7" s="19">
        <f t="shared" si="0"/>
        <v>1.7773329630452617</v>
      </c>
      <c r="V7" s="19">
        <f t="shared" si="0"/>
        <v>-0.65179293319421372</v>
      </c>
      <c r="W7" s="19">
        <f t="shared" si="0"/>
        <v>9.8115980808189465E-2</v>
      </c>
      <c r="X7" s="19">
        <f t="shared" si="0"/>
        <v>-3.1673744228469127</v>
      </c>
      <c r="Y7" s="11"/>
      <c r="Z7" s="11"/>
      <c r="AA7" s="11"/>
      <c r="AB7" s="11"/>
      <c r="AC7" s="11"/>
    </row>
    <row r="8" spans="1:29" x14ac:dyDescent="0.25">
      <c r="A8" s="9" t="s">
        <v>303</v>
      </c>
      <c r="B8" s="10">
        <v>2014</v>
      </c>
      <c r="C8" s="10">
        <v>6</v>
      </c>
      <c r="D8" s="11">
        <v>369.20000000000005</v>
      </c>
      <c r="E8" s="11">
        <v>102.18</v>
      </c>
      <c r="F8" s="11">
        <v>367.3</v>
      </c>
      <c r="G8" s="11">
        <v>1923.57</v>
      </c>
      <c r="H8" s="12">
        <v>12961.6</v>
      </c>
      <c r="I8" s="10">
        <v>183343</v>
      </c>
      <c r="J8" s="12">
        <v>237.9</v>
      </c>
      <c r="K8" s="10">
        <v>987</v>
      </c>
      <c r="L8" s="12">
        <v>6.2</v>
      </c>
      <c r="M8" s="14">
        <v>17.235499999999998</v>
      </c>
      <c r="O8" s="19">
        <f t="shared" si="1"/>
        <v>1.6500809821735647</v>
      </c>
      <c r="P8" s="19">
        <f t="shared" si="0"/>
        <v>1.5808854930559193</v>
      </c>
      <c r="Q8" s="19">
        <f t="shared" si="0"/>
        <v>1.6409793449108088</v>
      </c>
      <c r="R8" s="19">
        <f t="shared" si="0"/>
        <v>3.0772262850271277</v>
      </c>
      <c r="S8" s="19">
        <f t="shared" si="0"/>
        <v>1.7803269245262276</v>
      </c>
      <c r="T8" s="19">
        <f t="shared" si="0"/>
        <v>1.6472485195463098</v>
      </c>
      <c r="U8" s="19">
        <f t="shared" si="0"/>
        <v>1.8112052338755649</v>
      </c>
      <c r="V8" s="19">
        <f t="shared" si="0"/>
        <v>-0.75433550335468769</v>
      </c>
      <c r="W8" s="19">
        <f t="shared" si="0"/>
        <v>9.8115980808189465E-2</v>
      </c>
      <c r="X8" s="19">
        <f t="shared" si="0"/>
        <v>-3.1467762713354435</v>
      </c>
      <c r="Y8" s="11"/>
      <c r="Z8" s="11"/>
      <c r="AA8" s="11"/>
      <c r="AB8" s="11"/>
      <c r="AC8" s="11"/>
    </row>
    <row r="9" spans="1:29" x14ac:dyDescent="0.25">
      <c r="A9" s="9" t="s">
        <v>304</v>
      </c>
      <c r="B9" s="10">
        <v>2014</v>
      </c>
      <c r="C9" s="10">
        <v>7</v>
      </c>
      <c r="D9" s="11">
        <v>361.1</v>
      </c>
      <c r="E9" s="11">
        <v>105.79</v>
      </c>
      <c r="F9" s="11">
        <v>369.20000000000005</v>
      </c>
      <c r="G9" s="11">
        <v>1960.23</v>
      </c>
      <c r="H9" s="12">
        <v>13034.6</v>
      </c>
      <c r="I9" s="10">
        <v>183780</v>
      </c>
      <c r="J9" s="12">
        <v>238.34299999999999</v>
      </c>
      <c r="K9" s="10">
        <v>928</v>
      </c>
      <c r="L9" s="12">
        <v>6.1</v>
      </c>
      <c r="M9" s="14">
        <v>17.539300000000001</v>
      </c>
      <c r="O9" s="19">
        <f t="shared" si="1"/>
        <v>1.5625315948435605</v>
      </c>
      <c r="P9" s="19">
        <f t="shared" si="0"/>
        <v>1.6964015170059088</v>
      </c>
      <c r="Q9" s="19">
        <f t="shared" si="0"/>
        <v>1.6615211926287889</v>
      </c>
      <c r="R9" s="19">
        <f t="shared" si="0"/>
        <v>3.2288092961780266</v>
      </c>
      <c r="S9" s="19">
        <f t="shared" si="0"/>
        <v>1.8148779773347159</v>
      </c>
      <c r="T9" s="19">
        <f t="shared" si="0"/>
        <v>1.6827688102533025</v>
      </c>
      <c r="U9" s="19">
        <f t="shared" si="0"/>
        <v>1.8293277169405693</v>
      </c>
      <c r="V9" s="19">
        <f t="shared" si="0"/>
        <v>-0.87296318255994187</v>
      </c>
      <c r="W9" s="19">
        <f t="shared" si="0"/>
        <v>4.2602991666714149E-2</v>
      </c>
      <c r="X9" s="19">
        <f t="shared" si="0"/>
        <v>-3.1079807448060914</v>
      </c>
      <c r="Y9" s="11"/>
      <c r="Z9" s="11"/>
      <c r="AA9" s="11"/>
      <c r="AB9" s="11"/>
      <c r="AC9" s="11"/>
    </row>
    <row r="10" spans="1:29" x14ac:dyDescent="0.25">
      <c r="A10" s="9" t="s">
        <v>305</v>
      </c>
      <c r="B10" s="10">
        <v>2014</v>
      </c>
      <c r="C10" s="10">
        <v>8</v>
      </c>
      <c r="D10" s="11">
        <v>348.7</v>
      </c>
      <c r="E10" s="11">
        <v>103.59</v>
      </c>
      <c r="F10" s="11">
        <v>361.1</v>
      </c>
      <c r="G10" s="11">
        <v>1930.67</v>
      </c>
      <c r="H10" s="12">
        <v>13077.4</v>
      </c>
      <c r="I10" s="10">
        <v>183525</v>
      </c>
      <c r="J10" s="12">
        <v>238.25</v>
      </c>
      <c r="K10" s="10">
        <v>1085</v>
      </c>
      <c r="L10" s="12">
        <v>6.2</v>
      </c>
      <c r="M10" s="14">
        <v>17.5183</v>
      </c>
      <c r="O10" s="19">
        <f t="shared" si="1"/>
        <v>1.4285053722642946</v>
      </c>
      <c r="P10" s="19">
        <f t="shared" si="0"/>
        <v>1.6260039400834774</v>
      </c>
      <c r="Q10" s="19">
        <f t="shared" si="0"/>
        <v>1.573948052357401</v>
      </c>
      <c r="R10" s="19">
        <f t="shared" si="0"/>
        <v>3.106583605790123</v>
      </c>
      <c r="S10" s="19">
        <f t="shared" si="0"/>
        <v>1.8351353069265417</v>
      </c>
      <c r="T10" s="19">
        <f t="shared" si="0"/>
        <v>1.6620418671634098</v>
      </c>
      <c r="U10" s="19">
        <f t="shared" si="0"/>
        <v>1.825523222753108</v>
      </c>
      <c r="V10" s="19">
        <f t="shared" si="0"/>
        <v>-0.55729291755612997</v>
      </c>
      <c r="W10" s="19">
        <f t="shared" si="0"/>
        <v>9.8115980808189465E-2</v>
      </c>
      <c r="X10" s="19">
        <f t="shared" si="0"/>
        <v>-3.1106624632297795</v>
      </c>
      <c r="Y10" s="11"/>
      <c r="Z10" s="11"/>
      <c r="AA10" s="11"/>
      <c r="AB10" s="11"/>
      <c r="AC10" s="11"/>
    </row>
    <row r="11" spans="1:29" x14ac:dyDescent="0.25">
      <c r="A11" s="9" t="s">
        <v>306</v>
      </c>
      <c r="B11" s="10">
        <v>2014</v>
      </c>
      <c r="C11" s="10">
        <v>9</v>
      </c>
      <c r="D11" s="11">
        <v>340.6</v>
      </c>
      <c r="E11" s="11">
        <v>96.54</v>
      </c>
      <c r="F11" s="11">
        <v>348.7</v>
      </c>
      <c r="G11" s="11">
        <v>2003.37</v>
      </c>
      <c r="H11" s="12">
        <v>13135.4</v>
      </c>
      <c r="I11" s="10">
        <v>184935</v>
      </c>
      <c r="J11" s="12">
        <v>237.852</v>
      </c>
      <c r="K11" s="10">
        <v>984</v>
      </c>
      <c r="L11" s="12">
        <v>6.2</v>
      </c>
      <c r="M11" s="14">
        <v>17.547900000000002</v>
      </c>
      <c r="O11" s="19">
        <f t="shared" si="1"/>
        <v>1.3409559849342911</v>
      </c>
      <c r="P11" s="19">
        <f t="shared" si="0"/>
        <v>1.4004117049456863</v>
      </c>
      <c r="Q11" s="19">
        <f t="shared" si="0"/>
        <v>1.4398854672505845</v>
      </c>
      <c r="R11" s="19">
        <f t="shared" si="0"/>
        <v>3.4071860310675453</v>
      </c>
      <c r="S11" s="19">
        <f t="shared" si="0"/>
        <v>1.8625868283360256</v>
      </c>
      <c r="T11" s="19">
        <f t="shared" si="0"/>
        <v>1.7766496701310523</v>
      </c>
      <c r="U11" s="19">
        <f t="shared" si="0"/>
        <v>1.8092416239723588</v>
      </c>
      <c r="V11" s="19">
        <f t="shared" si="0"/>
        <v>-0.76036741924648032</v>
      </c>
      <c r="W11" s="19">
        <f t="shared" si="0"/>
        <v>9.8115980808189465E-2</v>
      </c>
      <c r="X11" s="19">
        <f t="shared" si="0"/>
        <v>-3.1068825172611527</v>
      </c>
      <c r="Y11" s="11"/>
      <c r="Z11" s="11"/>
      <c r="AA11" s="11"/>
      <c r="AB11" s="11"/>
      <c r="AC11" s="11"/>
    </row>
    <row r="12" spans="1:29" x14ac:dyDescent="0.25">
      <c r="A12" s="9" t="s">
        <v>307</v>
      </c>
      <c r="B12" s="10">
        <v>2014</v>
      </c>
      <c r="C12" s="10">
        <v>10</v>
      </c>
      <c r="D12" s="11">
        <v>317.09999999999997</v>
      </c>
      <c r="E12" s="11">
        <v>93.21</v>
      </c>
      <c r="F12" s="11">
        <v>340.6</v>
      </c>
      <c r="G12" s="11">
        <v>1972.29</v>
      </c>
      <c r="H12" s="12">
        <v>13169.5</v>
      </c>
      <c r="I12" s="10">
        <v>184385</v>
      </c>
      <c r="J12" s="12">
        <v>238.03100000000001</v>
      </c>
      <c r="K12" s="10">
        <v>999</v>
      </c>
      <c r="L12" s="12">
        <v>6</v>
      </c>
      <c r="M12" s="14">
        <v>17.4527</v>
      </c>
      <c r="O12" s="19">
        <f t="shared" si="1"/>
        <v>1.0869546760139086</v>
      </c>
      <c r="P12" s="19">
        <f t="shared" si="0"/>
        <v>1.2938553726040058</v>
      </c>
      <c r="Q12" s="19">
        <f t="shared" si="0"/>
        <v>1.3523123269791972</v>
      </c>
      <c r="R12" s="19">
        <f t="shared" si="0"/>
        <v>3.2786753931360146</v>
      </c>
      <c r="S12" s="19">
        <f t="shared" si="0"/>
        <v>1.8787264297164292</v>
      </c>
      <c r="T12" s="19">
        <f t="shared" si="0"/>
        <v>1.7319444987606953</v>
      </c>
      <c r="U12" s="19">
        <f t="shared" si="0"/>
        <v>1.816564252569731</v>
      </c>
      <c r="V12" s="19">
        <f t="shared" si="0"/>
        <v>-0.73020783978751735</v>
      </c>
      <c r="W12" s="19">
        <f t="shared" si="0"/>
        <v>-1.2909997474760669E-2</v>
      </c>
      <c r="X12" s="19">
        <f t="shared" si="0"/>
        <v>-3.1190396407818715</v>
      </c>
      <c r="Y12" s="11"/>
      <c r="Z12" s="11"/>
      <c r="AA12" s="11"/>
      <c r="AB12" s="11"/>
      <c r="AC12" s="11"/>
    </row>
    <row r="13" spans="1:29" x14ac:dyDescent="0.25">
      <c r="A13" s="9" t="s">
        <v>308</v>
      </c>
      <c r="B13" s="10">
        <v>2014</v>
      </c>
      <c r="C13" s="10">
        <v>11</v>
      </c>
      <c r="D13" s="11">
        <v>291.2</v>
      </c>
      <c r="E13" s="11">
        <v>84.4</v>
      </c>
      <c r="F13" s="11">
        <v>317.09999999999997</v>
      </c>
      <c r="G13" s="11">
        <v>2018.05</v>
      </c>
      <c r="H13" s="12">
        <v>13232.4</v>
      </c>
      <c r="I13" s="10">
        <v>185073</v>
      </c>
      <c r="J13" s="12">
        <v>237.43299999999999</v>
      </c>
      <c r="K13" s="10">
        <v>1094</v>
      </c>
      <c r="L13" s="12">
        <v>5.7</v>
      </c>
      <c r="M13" s="14">
        <v>22.696000000000002</v>
      </c>
      <c r="O13" s="19">
        <f t="shared" si="1"/>
        <v>0.8070128078846367</v>
      </c>
      <c r="P13" s="19">
        <f t="shared" si="0"/>
        <v>1.01194507592827</v>
      </c>
      <c r="Q13" s="19">
        <f t="shared" si="0"/>
        <v>1.0982421052041824</v>
      </c>
      <c r="R13" s="19">
        <f t="shared" si="0"/>
        <v>3.4678853928704698</v>
      </c>
      <c r="S13" s="19">
        <f t="shared" si="0"/>
        <v>1.9084971313829211</v>
      </c>
      <c r="T13" s="19">
        <f t="shared" si="0"/>
        <v>1.7878666040385238</v>
      </c>
      <c r="U13" s="19">
        <f t="shared" si="0"/>
        <v>1.7921009458589563</v>
      </c>
      <c r="V13" s="19">
        <f t="shared" si="0"/>
        <v>-0.53919716988075217</v>
      </c>
      <c r="W13" s="19">
        <f t="shared" si="0"/>
        <v>-0.17944896489918563</v>
      </c>
      <c r="X13" s="19">
        <f t="shared" si="0"/>
        <v>-2.4494656307379286</v>
      </c>
      <c r="Y13" s="11"/>
      <c r="Z13" s="11"/>
      <c r="AA13" s="11"/>
      <c r="AB13" s="11"/>
      <c r="AC13" s="11"/>
    </row>
    <row r="14" spans="1:29" x14ac:dyDescent="0.25">
      <c r="A14" s="9" t="s">
        <v>309</v>
      </c>
      <c r="B14" s="10">
        <v>2014</v>
      </c>
      <c r="C14" s="10">
        <v>12</v>
      </c>
      <c r="D14" s="11">
        <v>254.3</v>
      </c>
      <c r="E14" s="11">
        <v>75.790000000000006</v>
      </c>
      <c r="F14" s="11">
        <v>291.2</v>
      </c>
      <c r="G14" s="11">
        <v>2067.56</v>
      </c>
      <c r="H14" s="12">
        <v>13274.7</v>
      </c>
      <c r="I14" s="10">
        <v>186059</v>
      </c>
      <c r="J14" s="12">
        <v>236.15100000000001</v>
      </c>
      <c r="K14" s="10">
        <v>994</v>
      </c>
      <c r="L14" s="12">
        <v>5.8</v>
      </c>
      <c r="M14" s="14">
        <v>22.0472</v>
      </c>
      <c r="O14" s="19">
        <f t="shared" si="1"/>
        <v>0.40817671004795214</v>
      </c>
      <c r="P14" s="19">
        <f t="shared" si="0"/>
        <v>0.73643455897275478</v>
      </c>
      <c r="Q14" s="19">
        <f t="shared" si="0"/>
        <v>0.81822428631172028</v>
      </c>
      <c r="R14" s="19">
        <f t="shared" si="0"/>
        <v>3.6726010197684782</v>
      </c>
      <c r="S14" s="19">
        <f t="shared" si="0"/>
        <v>1.9285178099281142</v>
      </c>
      <c r="T14" s="19">
        <f t="shared" si="0"/>
        <v>1.8680107839861093</v>
      </c>
      <c r="U14" s="19">
        <f t="shared" si="0"/>
        <v>1.7396561980274976</v>
      </c>
      <c r="V14" s="19">
        <f t="shared" si="0"/>
        <v>-0.74026103294050505</v>
      </c>
      <c r="W14" s="19">
        <f t="shared" si="0"/>
        <v>-0.1239359757577108</v>
      </c>
      <c r="X14" s="19">
        <f t="shared" si="0"/>
        <v>-2.5323179599421533</v>
      </c>
      <c r="Y14" s="11"/>
      <c r="Z14" s="11"/>
      <c r="AA14" s="11"/>
      <c r="AB14" s="11"/>
      <c r="AC14" s="11"/>
    </row>
    <row r="15" spans="1:29" x14ac:dyDescent="0.25">
      <c r="A15" s="9" t="s">
        <v>310</v>
      </c>
      <c r="B15" s="10">
        <v>2015</v>
      </c>
      <c r="C15" s="10">
        <v>1</v>
      </c>
      <c r="D15" s="11">
        <v>211.60000000000002</v>
      </c>
      <c r="E15" s="11">
        <v>59.29</v>
      </c>
      <c r="F15" s="11">
        <v>254.3</v>
      </c>
      <c r="G15" s="11">
        <v>2058.9</v>
      </c>
      <c r="H15" s="12">
        <v>13288.7</v>
      </c>
      <c r="I15" s="10">
        <v>185227</v>
      </c>
      <c r="J15" s="12">
        <v>234.81200000000001</v>
      </c>
      <c r="K15" s="10">
        <v>1081</v>
      </c>
      <c r="L15" s="12">
        <v>5.6</v>
      </c>
      <c r="M15" s="14">
        <v>22.379000000000001</v>
      </c>
      <c r="O15" s="19">
        <f t="shared" si="1"/>
        <v>-5.3349072543550306E-2</v>
      </c>
      <c r="P15" s="19">
        <f t="shared" si="0"/>
        <v>0.20845273205451992</v>
      </c>
      <c r="Q15" s="19">
        <f t="shared" si="0"/>
        <v>0.41927998063095373</v>
      </c>
      <c r="R15" s="19">
        <f t="shared" si="0"/>
        <v>3.6367933581054461</v>
      </c>
      <c r="S15" s="19">
        <f t="shared" si="0"/>
        <v>1.9351440392338517</v>
      </c>
      <c r="T15" s="19">
        <f t="shared" si="0"/>
        <v>1.8003840520222238</v>
      </c>
      <c r="U15" s="19">
        <f t="shared" si="0"/>
        <v>1.6848796634359811</v>
      </c>
      <c r="V15" s="19">
        <f t="shared" si="0"/>
        <v>-0.56533547207852008</v>
      </c>
      <c r="W15" s="19">
        <f t="shared" si="0"/>
        <v>-0.23496195404066095</v>
      </c>
      <c r="X15" s="19">
        <f t="shared" si="0"/>
        <v>-2.4899468088478844</v>
      </c>
      <c r="Y15" s="11"/>
      <c r="Z15" s="11"/>
      <c r="AA15" s="11"/>
      <c r="AB15" s="11"/>
      <c r="AC15" s="11"/>
    </row>
    <row r="16" spans="1:29" x14ac:dyDescent="0.25">
      <c r="A16" s="9" t="s">
        <v>311</v>
      </c>
      <c r="B16" s="10">
        <v>2015</v>
      </c>
      <c r="C16" s="10">
        <v>2</v>
      </c>
      <c r="D16" s="11">
        <v>221.60000000000002</v>
      </c>
      <c r="E16" s="11">
        <v>47.22</v>
      </c>
      <c r="F16" s="11">
        <v>211.60000000000002</v>
      </c>
      <c r="G16" s="11">
        <v>1994.99</v>
      </c>
      <c r="H16" s="12">
        <v>13242</v>
      </c>
      <c r="I16" s="10">
        <v>185518</v>
      </c>
      <c r="J16" s="12">
        <v>233.70699999999999</v>
      </c>
      <c r="K16" s="10">
        <v>1101</v>
      </c>
      <c r="L16" s="12">
        <v>5.7</v>
      </c>
      <c r="M16" s="14">
        <v>20.111799999999999</v>
      </c>
      <c r="O16" s="19">
        <f t="shared" si="1"/>
        <v>5.4736590826824999E-2</v>
      </c>
      <c r="P16" s="19">
        <f t="shared" si="0"/>
        <v>-0.17777397406081905</v>
      </c>
      <c r="Q16" s="19">
        <f t="shared" si="0"/>
        <v>-4.2371018083646246E-2</v>
      </c>
      <c r="R16" s="19">
        <f t="shared" si="0"/>
        <v>3.3725361228993918</v>
      </c>
      <c r="S16" s="19">
        <f t="shared" si="0"/>
        <v>1.9130408314782841</v>
      </c>
      <c r="T16" s="19">
        <f t="shared" si="0"/>
        <v>1.8240371517836309</v>
      </c>
      <c r="U16" s="19">
        <f t="shared" si="0"/>
        <v>1.639675727122593</v>
      </c>
      <c r="V16" s="19">
        <f t="shared" si="0"/>
        <v>-0.52512269946656953</v>
      </c>
      <c r="W16" s="19">
        <f t="shared" si="0"/>
        <v>-0.17944896489918563</v>
      </c>
      <c r="X16" s="19">
        <f t="shared" si="0"/>
        <v>-2.7794702379043237</v>
      </c>
      <c r="Y16" s="11"/>
      <c r="Z16" s="11"/>
      <c r="AA16" s="11"/>
      <c r="AB16" s="11"/>
      <c r="AC16" s="11"/>
    </row>
    <row r="17" spans="1:29" x14ac:dyDescent="0.25">
      <c r="A17" s="9" t="s">
        <v>312</v>
      </c>
      <c r="B17" s="10">
        <v>2015</v>
      </c>
      <c r="C17" s="10">
        <v>3</v>
      </c>
      <c r="D17" s="11">
        <v>246.4</v>
      </c>
      <c r="E17" s="11">
        <v>50.58</v>
      </c>
      <c r="F17" s="11">
        <v>221.60000000000002</v>
      </c>
      <c r="G17" s="11">
        <v>2104.5</v>
      </c>
      <c r="H17" s="12">
        <v>13284.8</v>
      </c>
      <c r="I17" s="10">
        <v>184176</v>
      </c>
      <c r="J17" s="12">
        <v>234.72200000000001</v>
      </c>
      <c r="K17" s="10">
        <v>893</v>
      </c>
      <c r="L17" s="12">
        <v>5.5</v>
      </c>
      <c r="M17" s="14">
        <v>20.477799999999998</v>
      </c>
      <c r="O17" s="19">
        <f t="shared" si="1"/>
        <v>0.32278903598535558</v>
      </c>
      <c r="P17" s="19">
        <f t="shared" si="0"/>
        <v>-7.0257674761105823E-2</v>
      </c>
      <c r="Q17" s="19">
        <f t="shared" si="0"/>
        <v>6.5743969905721455E-2</v>
      </c>
      <c r="R17" s="19">
        <f t="shared" si="0"/>
        <v>3.8253417844142557</v>
      </c>
      <c r="S17" s="19">
        <f t="shared" si="0"/>
        <v>1.9332981610701099</v>
      </c>
      <c r="T17" s="19">
        <f t="shared" si="0"/>
        <v>1.7149565336399597</v>
      </c>
      <c r="U17" s="19">
        <f t="shared" si="0"/>
        <v>1.6811978948674697</v>
      </c>
      <c r="V17" s="19">
        <f t="shared" si="0"/>
        <v>-0.94333553463085529</v>
      </c>
      <c r="W17" s="19">
        <f t="shared" si="0"/>
        <v>-0.29047494318213574</v>
      </c>
      <c r="X17" s="19">
        <f t="shared" si="0"/>
        <v>-2.732731716805763</v>
      </c>
      <c r="Y17" s="11"/>
      <c r="Z17" s="11"/>
      <c r="AA17" s="11"/>
      <c r="AB17" s="11"/>
      <c r="AC17" s="11"/>
    </row>
    <row r="18" spans="1:29" x14ac:dyDescent="0.25">
      <c r="A18" s="9" t="s">
        <v>313</v>
      </c>
      <c r="B18" s="10">
        <v>2015</v>
      </c>
      <c r="C18" s="10">
        <v>4</v>
      </c>
      <c r="D18" s="11">
        <v>246.89999999999998</v>
      </c>
      <c r="E18" s="11">
        <v>47.82</v>
      </c>
      <c r="F18" s="11">
        <v>246.4</v>
      </c>
      <c r="G18" s="11">
        <v>2067.89</v>
      </c>
      <c r="H18" s="12">
        <v>13302.7</v>
      </c>
      <c r="I18" s="10">
        <v>186748</v>
      </c>
      <c r="J18" s="12">
        <v>236.119</v>
      </c>
      <c r="K18" s="10">
        <v>964</v>
      </c>
      <c r="L18" s="12">
        <v>5.5</v>
      </c>
      <c r="M18" s="14">
        <v>20.572400000000002</v>
      </c>
      <c r="O18" s="19">
        <f t="shared" si="1"/>
        <v>0.32819331915387401</v>
      </c>
      <c r="P18" s="19">
        <f t="shared" si="0"/>
        <v>-0.15857463490015591</v>
      </c>
      <c r="Q18" s="19">
        <f t="shared" si="0"/>
        <v>0.3338691401193532</v>
      </c>
      <c r="R18" s="19">
        <f t="shared" si="0"/>
        <v>3.6739655149588706</v>
      </c>
      <c r="S18" s="19">
        <f t="shared" si="0"/>
        <v>1.9417702685395892</v>
      </c>
      <c r="T18" s="19">
        <f t="shared" si="0"/>
        <v>1.924014171393702</v>
      </c>
      <c r="U18" s="19">
        <f t="shared" si="0"/>
        <v>1.738347124758693</v>
      </c>
      <c r="V18" s="19">
        <f t="shared" si="0"/>
        <v>-0.80058019185843088</v>
      </c>
      <c r="W18" s="19">
        <f t="shared" si="0"/>
        <v>-0.29047494318213574</v>
      </c>
      <c r="X18" s="19">
        <f t="shared" si="0"/>
        <v>-2.7206512138114349</v>
      </c>
      <c r="Y18" s="11"/>
      <c r="Z18" s="11"/>
      <c r="AA18" s="11"/>
      <c r="AB18" s="11"/>
      <c r="AC18" s="11"/>
    </row>
    <row r="19" spans="1:29" x14ac:dyDescent="0.25">
      <c r="A19" s="9" t="s">
        <v>314</v>
      </c>
      <c r="B19" s="10">
        <v>2015</v>
      </c>
      <c r="C19" s="10">
        <v>5</v>
      </c>
      <c r="D19" s="11">
        <v>271.8</v>
      </c>
      <c r="E19" s="11">
        <v>54.45</v>
      </c>
      <c r="F19" s="11">
        <v>246.89999999999998</v>
      </c>
      <c r="G19" s="11">
        <v>2085.5100000000002</v>
      </c>
      <c r="H19" s="12">
        <v>13394.2</v>
      </c>
      <c r="I19" s="10">
        <v>186435</v>
      </c>
      <c r="J19" s="12">
        <v>236.59899999999999</v>
      </c>
      <c r="K19" s="10">
        <v>1192</v>
      </c>
      <c r="L19" s="12">
        <v>5.4</v>
      </c>
      <c r="M19" s="14">
        <v>21.050699999999999</v>
      </c>
      <c r="O19" s="19">
        <f t="shared" si="1"/>
        <v>0.59732662094610889</v>
      </c>
      <c r="P19" s="19">
        <f t="shared" ref="P19:P26" si="2">(E19-E$27)/E$28</f>
        <v>5.3578062825171191E-2</v>
      </c>
      <c r="Q19" s="19">
        <f t="shared" ref="Q19:Q26" si="3">(F19-F$27)/F$28</f>
        <v>0.33927488951882123</v>
      </c>
      <c r="R19" s="19">
        <f t="shared" ref="R19:R26" si="4">(G19-G$27)/G$28</f>
        <v>3.7468212884580221</v>
      </c>
      <c r="S19" s="19">
        <f t="shared" ref="S19:S26" si="5">(H19-H$27)/H$28</f>
        <v>1.9850774100735165</v>
      </c>
      <c r="T19" s="19">
        <f t="shared" ref="T19:T26" si="6">(I19-I$27)/I$28</f>
        <v>1.8985728647774807</v>
      </c>
      <c r="U19" s="19">
        <f t="shared" ref="U19:U26" si="7">(J19-J$27)/J$28</f>
        <v>1.7579832237907524</v>
      </c>
      <c r="V19" s="19">
        <f t="shared" ref="V19:V26" si="8">(K19-K$27)/K$28</f>
        <v>-0.34215458408219446</v>
      </c>
      <c r="W19" s="19">
        <f t="shared" ref="W19:W26" si="9">(L19-L$27)/L$28</f>
        <v>-0.34598793232361058</v>
      </c>
      <c r="X19" s="19">
        <f t="shared" ref="X19:X26" si="10">(M19-M$27)/M$28</f>
        <v>-2.6595718841900107</v>
      </c>
      <c r="Y19" s="11"/>
      <c r="Z19" s="11"/>
      <c r="AA19" s="11"/>
      <c r="AB19" s="11"/>
      <c r="AC19" s="11"/>
    </row>
    <row r="20" spans="1:29" x14ac:dyDescent="0.25">
      <c r="A20" s="9" t="s">
        <v>315</v>
      </c>
      <c r="B20" s="10">
        <v>2015</v>
      </c>
      <c r="C20" s="10">
        <v>6</v>
      </c>
      <c r="D20" s="11">
        <v>280.2</v>
      </c>
      <c r="E20" s="11">
        <v>59.27</v>
      </c>
      <c r="F20" s="11">
        <v>271.8</v>
      </c>
      <c r="G20" s="11">
        <v>2107.39</v>
      </c>
      <c r="H20" s="12">
        <v>13472</v>
      </c>
      <c r="I20" s="10">
        <v>187609</v>
      </c>
      <c r="J20" s="12">
        <v>237.80500000000001</v>
      </c>
      <c r="K20" s="10">
        <v>1063</v>
      </c>
      <c r="L20" s="12">
        <v>5.5</v>
      </c>
      <c r="M20" s="14">
        <v>21.4679</v>
      </c>
      <c r="O20" s="19">
        <f t="shared" si="1"/>
        <v>0.68811857817722388</v>
      </c>
      <c r="P20" s="19">
        <f t="shared" si="2"/>
        <v>0.20781275408249794</v>
      </c>
      <c r="Q20" s="19">
        <f t="shared" si="3"/>
        <v>0.6084812096123472</v>
      </c>
      <c r="R20" s="19">
        <f t="shared" si="4"/>
        <v>3.837291454414967</v>
      </c>
      <c r="S20" s="19">
        <f t="shared" si="5"/>
        <v>2.0219003129296858</v>
      </c>
      <c r="T20" s="19">
        <f t="shared" si="6"/>
        <v>1.9939980851207519</v>
      </c>
      <c r="U20" s="19">
        <f t="shared" si="7"/>
        <v>1.8073189226088031</v>
      </c>
      <c r="V20" s="19">
        <f t="shared" si="8"/>
        <v>-0.60152696742927558</v>
      </c>
      <c r="W20" s="19">
        <f t="shared" si="9"/>
        <v>-0.29047494318213574</v>
      </c>
      <c r="X20" s="19">
        <f t="shared" si="10"/>
        <v>-2.6062950781727441</v>
      </c>
      <c r="Y20" s="11"/>
      <c r="Z20" s="11"/>
      <c r="AA20" s="11"/>
      <c r="AB20" s="11"/>
      <c r="AC20" s="11"/>
    </row>
    <row r="21" spans="1:29" x14ac:dyDescent="0.25">
      <c r="A21" s="9" t="s">
        <v>316</v>
      </c>
      <c r="B21" s="10">
        <v>2015</v>
      </c>
      <c r="C21" s="10">
        <v>7</v>
      </c>
      <c r="D21" s="11">
        <v>279.39999999999998</v>
      </c>
      <c r="E21" s="11">
        <v>59.82</v>
      </c>
      <c r="F21" s="11">
        <v>280.2</v>
      </c>
      <c r="G21" s="11">
        <v>2063.11</v>
      </c>
      <c r="H21" s="12">
        <v>13527.9</v>
      </c>
      <c r="I21" s="10">
        <v>187323</v>
      </c>
      <c r="J21" s="12">
        <v>238.63800000000001</v>
      </c>
      <c r="K21" s="10">
        <v>1213</v>
      </c>
      <c r="L21" s="12">
        <v>5.3</v>
      </c>
      <c r="M21" s="14">
        <v>21.607700000000001</v>
      </c>
      <c r="O21" s="19">
        <f t="shared" si="1"/>
        <v>0.67947172510759379</v>
      </c>
      <c r="P21" s="19">
        <f t="shared" si="2"/>
        <v>0.22541214831310566</v>
      </c>
      <c r="Q21" s="19">
        <f t="shared" si="3"/>
        <v>0.69929779952341586</v>
      </c>
      <c r="R21" s="19">
        <f t="shared" si="4"/>
        <v>3.6542010088677288</v>
      </c>
      <c r="S21" s="19">
        <f t="shared" si="5"/>
        <v>2.048357899943309</v>
      </c>
      <c r="T21" s="19">
        <f t="shared" si="6"/>
        <v>1.9707513960081662</v>
      </c>
      <c r="U21" s="19">
        <f t="shared" si="7"/>
        <v>1.8413957361373565</v>
      </c>
      <c r="V21" s="19">
        <f t="shared" si="8"/>
        <v>-0.29993117283964632</v>
      </c>
      <c r="W21" s="19">
        <f t="shared" si="9"/>
        <v>-0.40150092146508587</v>
      </c>
      <c r="X21" s="19">
        <f t="shared" si="10"/>
        <v>-2.5884424955236214</v>
      </c>
      <c r="Y21" s="11"/>
      <c r="Z21" s="11"/>
      <c r="AA21" s="11"/>
      <c r="AB21" s="11"/>
      <c r="AC21" s="11"/>
    </row>
    <row r="22" spans="1:29" x14ac:dyDescent="0.25">
      <c r="A22" s="9" t="s">
        <v>317</v>
      </c>
      <c r="B22" s="10">
        <v>2015</v>
      </c>
      <c r="C22" s="10">
        <v>8</v>
      </c>
      <c r="D22" s="11">
        <v>263.60000000000002</v>
      </c>
      <c r="E22" s="11">
        <v>50.9</v>
      </c>
      <c r="F22" s="11">
        <v>279.39999999999998</v>
      </c>
      <c r="G22" s="11">
        <v>2103.84</v>
      </c>
      <c r="H22" s="12">
        <v>13576.1</v>
      </c>
      <c r="I22" s="10">
        <v>188072</v>
      </c>
      <c r="J22" s="12">
        <v>238.654</v>
      </c>
      <c r="K22" s="10">
        <v>1147</v>
      </c>
      <c r="L22" s="12">
        <v>5.3</v>
      </c>
      <c r="M22" s="14">
        <v>21.835000000000001</v>
      </c>
      <c r="O22" s="19">
        <f t="shared" si="1"/>
        <v>0.50869637698240122</v>
      </c>
      <c r="P22" s="19">
        <f t="shared" si="2"/>
        <v>-6.001802720875217E-2</v>
      </c>
      <c r="Q22" s="19">
        <f t="shared" si="3"/>
        <v>0.69064860048426624</v>
      </c>
      <c r="R22" s="19">
        <f t="shared" si="4"/>
        <v>3.8226127940334709</v>
      </c>
      <c r="S22" s="19">
        <f t="shared" si="5"/>
        <v>2.0711710608387768</v>
      </c>
      <c r="T22" s="19">
        <f t="shared" si="6"/>
        <v>2.0316317112016162</v>
      </c>
      <c r="U22" s="19">
        <f t="shared" si="7"/>
        <v>1.842050272771758</v>
      </c>
      <c r="V22" s="19">
        <f t="shared" si="8"/>
        <v>-0.4326333224590832</v>
      </c>
      <c r="W22" s="19">
        <f t="shared" si="9"/>
        <v>-0.40150092146508587</v>
      </c>
      <c r="X22" s="19">
        <f t="shared" si="10"/>
        <v>-2.5594160861091328</v>
      </c>
      <c r="Y22" s="11"/>
      <c r="Z22" s="11"/>
      <c r="AA22" s="11"/>
      <c r="AB22" s="11"/>
      <c r="AC22" s="11"/>
    </row>
    <row r="23" spans="1:29" x14ac:dyDescent="0.25">
      <c r="A23" s="9" t="s">
        <v>318</v>
      </c>
      <c r="B23" s="10">
        <v>2015</v>
      </c>
      <c r="C23" s="10">
        <v>9</v>
      </c>
      <c r="D23" s="11">
        <v>236.50000000000003</v>
      </c>
      <c r="E23" s="11">
        <v>42.87</v>
      </c>
      <c r="F23" s="11">
        <v>263.60000000000002</v>
      </c>
      <c r="G23" s="11">
        <v>1972.18</v>
      </c>
      <c r="H23" s="12">
        <v>13618.2</v>
      </c>
      <c r="I23" s="10">
        <v>188389</v>
      </c>
      <c r="J23" s="12">
        <v>238.316</v>
      </c>
      <c r="K23" s="10">
        <v>1132</v>
      </c>
      <c r="L23" s="12">
        <v>5.0999999999999996</v>
      </c>
      <c r="M23" s="14">
        <v>21.512799999999999</v>
      </c>
      <c r="O23" s="19">
        <f t="shared" si="1"/>
        <v>0.21578422924868426</v>
      </c>
      <c r="P23" s="19">
        <f t="shared" si="2"/>
        <v>-0.31696918297562643</v>
      </c>
      <c r="Q23" s="19">
        <f t="shared" si="3"/>
        <v>0.51982691946106585</v>
      </c>
      <c r="R23" s="19">
        <f t="shared" si="4"/>
        <v>3.2782205614058841</v>
      </c>
      <c r="S23" s="19">
        <f t="shared" si="5"/>
        <v>2.0910970789653165</v>
      </c>
      <c r="T23" s="19">
        <f t="shared" si="6"/>
        <v>2.0573981463368947</v>
      </c>
      <c r="U23" s="19">
        <f t="shared" si="7"/>
        <v>1.8282231863700165</v>
      </c>
      <c r="V23" s="19">
        <f t="shared" si="8"/>
        <v>-0.46279290191804612</v>
      </c>
      <c r="W23" s="19">
        <f t="shared" si="9"/>
        <v>-0.512526899748036</v>
      </c>
      <c r="X23" s="19">
        <f t="shared" si="10"/>
        <v>-2.600561308781145</v>
      </c>
      <c r="Y23" s="11"/>
      <c r="Z23" s="11"/>
      <c r="AA23" s="11"/>
      <c r="AB23" s="11"/>
      <c r="AC23" s="11"/>
    </row>
    <row r="24" spans="1:29" x14ac:dyDescent="0.25">
      <c r="A24" s="9" t="s">
        <v>319</v>
      </c>
      <c r="B24" s="10">
        <v>2015</v>
      </c>
      <c r="C24" s="10">
        <v>10</v>
      </c>
      <c r="D24" s="11">
        <v>229</v>
      </c>
      <c r="E24" s="11">
        <v>45.48</v>
      </c>
      <c r="F24" s="11">
        <v>236.50000000000003</v>
      </c>
      <c r="G24" s="11">
        <v>1920.03</v>
      </c>
      <c r="H24" s="12">
        <v>13640.8</v>
      </c>
      <c r="I24" s="10">
        <v>188306</v>
      </c>
      <c r="J24" s="12">
        <v>237.94499999999999</v>
      </c>
      <c r="K24" s="10">
        <v>1189</v>
      </c>
      <c r="L24" s="12">
        <v>5.0999999999999996</v>
      </c>
      <c r="M24" s="14">
        <v>21.2742</v>
      </c>
      <c r="O24" s="19">
        <f t="shared" si="1"/>
        <v>0.13471998172090247</v>
      </c>
      <c r="P24" s="19">
        <f t="shared" si="2"/>
        <v>-0.23345205762674204</v>
      </c>
      <c r="Q24" s="19">
        <f t="shared" si="3"/>
        <v>0.22683530200987939</v>
      </c>
      <c r="R24" s="19">
        <f t="shared" si="4"/>
        <v>3.0625889729847335</v>
      </c>
      <c r="S24" s="19">
        <f t="shared" si="5"/>
        <v>2.1017937062731491</v>
      </c>
      <c r="T24" s="19">
        <f t="shared" si="6"/>
        <v>2.050651729566459</v>
      </c>
      <c r="U24" s="19">
        <f t="shared" si="7"/>
        <v>1.8130461181598199</v>
      </c>
      <c r="V24" s="19">
        <f t="shared" si="8"/>
        <v>-0.34818649997398704</v>
      </c>
      <c r="W24" s="19">
        <f t="shared" si="9"/>
        <v>-0.512526899748036</v>
      </c>
      <c r="X24" s="19">
        <f t="shared" si="10"/>
        <v>-2.6310307381093319</v>
      </c>
      <c r="Y24" s="11"/>
      <c r="Z24" s="11"/>
      <c r="AA24" s="11"/>
      <c r="AB24" s="11"/>
      <c r="AC24" s="11"/>
    </row>
    <row r="25" spans="1:29" x14ac:dyDescent="0.25">
      <c r="A25" s="9" t="s">
        <v>320</v>
      </c>
      <c r="B25" s="10">
        <v>2015</v>
      </c>
      <c r="C25" s="10">
        <v>11</v>
      </c>
      <c r="D25" s="11">
        <v>215.79999999999998</v>
      </c>
      <c r="E25" s="11">
        <v>46.22</v>
      </c>
      <c r="F25" s="11">
        <v>229</v>
      </c>
      <c r="G25" s="11">
        <v>2079.36</v>
      </c>
      <c r="H25" s="12">
        <v>13688.1</v>
      </c>
      <c r="I25" s="10">
        <v>187883</v>
      </c>
      <c r="J25" s="12">
        <v>237.83799999999999</v>
      </c>
      <c r="K25" s="10">
        <v>1073</v>
      </c>
      <c r="L25" s="12">
        <v>5</v>
      </c>
      <c r="M25" s="14">
        <v>21.464099999999998</v>
      </c>
      <c r="O25" s="19">
        <f t="shared" si="1"/>
        <v>-7.9530939279931056E-3</v>
      </c>
      <c r="P25" s="19">
        <f t="shared" si="2"/>
        <v>-0.20977287266192418</v>
      </c>
      <c r="Q25" s="19">
        <f t="shared" si="3"/>
        <v>0.14574906101785332</v>
      </c>
      <c r="R25" s="19">
        <f t="shared" si="4"/>
        <v>3.7213920599097938</v>
      </c>
      <c r="S25" s="19">
        <f t="shared" si="5"/>
        <v>2.124180895284677</v>
      </c>
      <c r="T25" s="19">
        <f t="shared" si="6"/>
        <v>2.0162693886761662</v>
      </c>
      <c r="U25" s="19">
        <f t="shared" si="7"/>
        <v>1.8086689044172566</v>
      </c>
      <c r="V25" s="19">
        <f t="shared" si="8"/>
        <v>-0.58142058112330031</v>
      </c>
      <c r="W25" s="19">
        <f t="shared" si="9"/>
        <v>-0.56803988888951085</v>
      </c>
      <c r="X25" s="19">
        <f t="shared" si="10"/>
        <v>-2.6067803415065542</v>
      </c>
      <c r="Y25" s="11"/>
      <c r="Z25" s="11"/>
      <c r="AA25" s="11"/>
      <c r="AB25" s="11"/>
      <c r="AC25" s="11"/>
    </row>
    <row r="26" spans="1:29" x14ac:dyDescent="0.25">
      <c r="A26" s="9" t="s">
        <v>321</v>
      </c>
      <c r="B26" s="10">
        <v>2015</v>
      </c>
      <c r="C26" s="10">
        <v>12</v>
      </c>
      <c r="D26" s="11">
        <v>203.79999999999998</v>
      </c>
      <c r="E26" s="11">
        <v>42.39</v>
      </c>
      <c r="F26" s="11">
        <v>215.79999999999998</v>
      </c>
      <c r="G26" s="11">
        <v>2080.41</v>
      </c>
      <c r="H26" s="12">
        <v>13719.9</v>
      </c>
      <c r="I26" s="10">
        <v>188187</v>
      </c>
      <c r="J26" s="12">
        <v>237.33600000000001</v>
      </c>
      <c r="K26" s="10">
        <v>1171</v>
      </c>
      <c r="L26" s="12">
        <v>5</v>
      </c>
      <c r="M26" s="14">
        <v>20.7515</v>
      </c>
      <c r="O26" s="19">
        <f t="shared" si="1"/>
        <v>-0.13765588997244346</v>
      </c>
      <c r="P26" s="19">
        <f t="shared" si="2"/>
        <v>-0.33232865430415681</v>
      </c>
      <c r="Q26" s="19">
        <f t="shared" si="3"/>
        <v>3.0372768718877566E-3</v>
      </c>
      <c r="R26" s="19">
        <f t="shared" si="4"/>
        <v>3.7257336355155877</v>
      </c>
      <c r="S26" s="19">
        <f t="shared" si="5"/>
        <v>2.1392319018505659</v>
      </c>
      <c r="T26" s="19">
        <f t="shared" si="6"/>
        <v>2.040979156124509</v>
      </c>
      <c r="U26" s="19">
        <f t="shared" si="7"/>
        <v>1.788132817512895</v>
      </c>
      <c r="V26" s="19">
        <f t="shared" si="8"/>
        <v>-0.38437799532474254</v>
      </c>
      <c r="W26" s="19">
        <f t="shared" si="9"/>
        <v>-0.56803988888951085</v>
      </c>
      <c r="X26" s="19">
        <f t="shared" si="10"/>
        <v>-2.6977799866836971</v>
      </c>
      <c r="Y26" s="11"/>
      <c r="Z26" s="11"/>
      <c r="AA26" s="11"/>
      <c r="AB26" s="11"/>
      <c r="AC26" s="11"/>
    </row>
    <row r="27" spans="1:29" x14ac:dyDescent="0.25">
      <c r="A27" t="s">
        <v>229</v>
      </c>
      <c r="B27" s="1"/>
      <c r="C27" s="1"/>
      <c r="D27" s="19">
        <v>216.535813953488</v>
      </c>
      <c r="E27" s="19">
        <v>52.775627906976752</v>
      </c>
      <c r="F27" s="19">
        <v>215.51906976744181</v>
      </c>
      <c r="G27" s="19">
        <v>1179.3499534883717</v>
      </c>
      <c r="H27" s="19">
        <v>9200.0976744186046</v>
      </c>
      <c r="I27" s="19">
        <v>163077.18604651163</v>
      </c>
      <c r="J27" s="19">
        <v>193.62549767441868</v>
      </c>
      <c r="K27" s="19">
        <v>1362.1720930232559</v>
      </c>
      <c r="L27" s="19">
        <v>6.0232558139534866</v>
      </c>
      <c r="M27" s="19">
        <v>41.877274883720936</v>
      </c>
      <c r="P27" s="15"/>
    </row>
    <row r="28" spans="1:29" x14ac:dyDescent="0.25">
      <c r="A28" t="s">
        <v>230</v>
      </c>
      <c r="B28" s="1"/>
      <c r="C28" s="1"/>
      <c r="D28" s="19">
        <v>92.519208266624318</v>
      </c>
      <c r="E28" s="19">
        <v>31.251075621879792</v>
      </c>
      <c r="F28" s="19">
        <v>92.494113776190076</v>
      </c>
      <c r="G28" s="19">
        <v>241.84768280863278</v>
      </c>
      <c r="H28" s="19">
        <v>2112.815502457443</v>
      </c>
      <c r="I28" s="19">
        <v>12302.827237671483</v>
      </c>
      <c r="J28" s="19">
        <v>24.44477384312987</v>
      </c>
      <c r="K28" s="19">
        <v>497.35441505111078</v>
      </c>
      <c r="L28" s="19">
        <v>1.80138020932632</v>
      </c>
      <c r="M28" s="19">
        <v>7.8307997642499529</v>
      </c>
      <c r="P28" s="15"/>
    </row>
    <row r="29" spans="1:29" x14ac:dyDescent="0.25">
      <c r="A29" t="s">
        <v>281</v>
      </c>
      <c r="C29" t="s">
        <v>276</v>
      </c>
      <c r="D29" t="s">
        <v>277</v>
      </c>
      <c r="E29" t="s">
        <v>285</v>
      </c>
    </row>
    <row r="30" spans="1:29" x14ac:dyDescent="0.25">
      <c r="A30" t="s">
        <v>268</v>
      </c>
      <c r="B30" t="s">
        <v>287</v>
      </c>
      <c r="C30" s="18">
        <v>0.2633969482621582</v>
      </c>
      <c r="D30" s="18">
        <v>0.20839821926990501</v>
      </c>
      <c r="E30" s="18">
        <v>0.26698575798314939</v>
      </c>
    </row>
    <row r="31" spans="1:29" x14ac:dyDescent="0.25">
      <c r="A31" t="s">
        <v>218</v>
      </c>
      <c r="B31" t="s">
        <v>288</v>
      </c>
      <c r="C31" s="18">
        <v>0.75536429524011217</v>
      </c>
      <c r="D31" s="18">
        <v>0.32737061664582884</v>
      </c>
      <c r="E31" s="18">
        <v>0.68266780594911514</v>
      </c>
    </row>
    <row r="32" spans="1:29" x14ac:dyDescent="0.25">
      <c r="A32" t="s">
        <v>269</v>
      </c>
      <c r="B32" t="s">
        <v>289</v>
      </c>
      <c r="C32" s="18">
        <v>1.1971847892886847E-2</v>
      </c>
      <c r="D32" s="18">
        <v>1.1705536197892524E-2</v>
      </c>
      <c r="E32" s="18">
        <v>1.0815985714836655E-2</v>
      </c>
    </row>
    <row r="33" spans="1:5" x14ac:dyDescent="0.25">
      <c r="A33" t="s">
        <v>270</v>
      </c>
      <c r="B33" t="s">
        <v>290</v>
      </c>
      <c r="C33" s="18">
        <v>0.54219270567902056</v>
      </c>
      <c r="D33" s="18">
        <v>0.18594080366731552</v>
      </c>
      <c r="E33" s="18">
        <v>2.3660018111230433E-2</v>
      </c>
    </row>
    <row r="34" spans="1:5" x14ac:dyDescent="0.25">
      <c r="A34" t="s">
        <v>271</v>
      </c>
      <c r="B34" t="s">
        <v>291</v>
      </c>
      <c r="C34" s="18">
        <v>0.14791083459785953</v>
      </c>
      <c r="D34" s="18">
        <v>0.11816983678729803</v>
      </c>
      <c r="E34" s="18">
        <v>0.14427278552053238</v>
      </c>
    </row>
    <row r="35" spans="1:5" x14ac:dyDescent="0.25">
      <c r="A35" t="s">
        <v>272</v>
      </c>
      <c r="B35" t="s">
        <v>292</v>
      </c>
      <c r="C35" s="18">
        <v>-0.80148334597223458</v>
      </c>
      <c r="D35" s="18">
        <v>5.7755255207434474E-7</v>
      </c>
      <c r="E35" s="18">
        <v>-0.18511395378990964</v>
      </c>
    </row>
    <row r="36" spans="1:5" x14ac:dyDescent="0.25">
      <c r="A36" t="s">
        <v>273</v>
      </c>
      <c r="B36" t="s">
        <v>293</v>
      </c>
      <c r="C36" s="18">
        <v>-5.5754766015713629E-2</v>
      </c>
      <c r="D36" s="18">
        <v>-4.879311155001146E-2</v>
      </c>
      <c r="E36" s="18">
        <v>-3.6360257823151346E-2</v>
      </c>
    </row>
    <row r="37" spans="1:5" x14ac:dyDescent="0.25">
      <c r="A37" t="s">
        <v>274</v>
      </c>
      <c r="B37" t="s">
        <v>294</v>
      </c>
      <c r="C37" s="18">
        <v>9.9351955497858607E-2</v>
      </c>
      <c r="D37" s="18">
        <v>7.5708956806371949E-2</v>
      </c>
      <c r="E37" s="18">
        <v>7.7764767650511907E-2</v>
      </c>
    </row>
    <row r="38" spans="1:5" x14ac:dyDescent="0.25">
      <c r="A38" t="s">
        <v>275</v>
      </c>
      <c r="B38" t="s">
        <v>295</v>
      </c>
      <c r="C38" s="18">
        <v>-2.54677060187136E-2</v>
      </c>
      <c r="D38" s="18">
        <v>-2.3914831899613111E-2</v>
      </c>
      <c r="E38" s="18">
        <v>-2.2012230645572971E-2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7"/>
  <sheetViews>
    <sheetView workbookViewId="0">
      <selection activeCell="L11" sqref="L11"/>
    </sheetView>
  </sheetViews>
  <sheetFormatPr defaultRowHeight="15" x14ac:dyDescent="0.25"/>
  <cols>
    <col min="1" max="1" width="18.140625" customWidth="1"/>
    <col min="4" max="4" width="11.85546875" customWidth="1"/>
    <col min="5" max="5" width="11" customWidth="1"/>
    <col min="6" max="6" width="10.5703125" customWidth="1"/>
    <col min="7" max="7" width="11.28515625" customWidth="1"/>
    <col min="8" max="9" width="11.42578125" customWidth="1"/>
  </cols>
  <sheetData>
    <row r="1" spans="1:10" x14ac:dyDescent="0.25">
      <c r="A1" t="s">
        <v>281</v>
      </c>
      <c r="C1" s="16" t="s">
        <v>276</v>
      </c>
      <c r="D1" s="8" t="s">
        <v>279</v>
      </c>
      <c r="E1" s="8" t="s">
        <v>280</v>
      </c>
      <c r="F1" s="8" t="s">
        <v>277</v>
      </c>
      <c r="G1" s="8" t="s">
        <v>283</v>
      </c>
      <c r="H1" s="8" t="s">
        <v>284</v>
      </c>
      <c r="I1" s="8" t="s">
        <v>285</v>
      </c>
    </row>
    <row r="2" spans="1:10" x14ac:dyDescent="0.25">
      <c r="A2" t="s">
        <v>268</v>
      </c>
      <c r="B2" t="s">
        <v>287</v>
      </c>
      <c r="C2" s="17">
        <v>0.2633969482621582</v>
      </c>
      <c r="D2" s="7">
        <v>0.26455969175900462</v>
      </c>
      <c r="E2" s="7">
        <v>0.26537650854225803</v>
      </c>
      <c r="F2" s="7">
        <v>0.20839821926990501</v>
      </c>
      <c r="G2" s="7">
        <v>0.26396108164927268</v>
      </c>
      <c r="H2" s="7">
        <v>0.26547526904736901</v>
      </c>
      <c r="I2" s="7">
        <v>0.26698575798314939</v>
      </c>
      <c r="J2" s="15"/>
    </row>
    <row r="3" spans="1:10" x14ac:dyDescent="0.25">
      <c r="A3" t="s">
        <v>218</v>
      </c>
      <c r="B3" t="s">
        <v>288</v>
      </c>
      <c r="C3" s="17">
        <v>0.75536429524011217</v>
      </c>
      <c r="D3" s="7">
        <v>0.7118159243862231</v>
      </c>
      <c r="E3" s="7">
        <v>0.68084815459233017</v>
      </c>
      <c r="F3" s="7">
        <v>0.32737061664582884</v>
      </c>
      <c r="G3" s="7">
        <v>0.74405059255742489</v>
      </c>
      <c r="H3" s="7">
        <v>0.71335856332931857</v>
      </c>
      <c r="I3" s="7">
        <v>0.68266780594911514</v>
      </c>
      <c r="J3" s="15"/>
    </row>
    <row r="4" spans="1:10" x14ac:dyDescent="0.25">
      <c r="A4" t="s">
        <v>269</v>
      </c>
      <c r="B4" t="s">
        <v>289</v>
      </c>
      <c r="C4" s="17">
        <v>1.1971847892886847E-2</v>
      </c>
      <c r="D4" s="7">
        <v>1.0992761840709237E-2</v>
      </c>
      <c r="E4" s="7">
        <v>1.0296555781825536E-2</v>
      </c>
      <c r="F4" s="7">
        <v>1.1705536197892524E-2</v>
      </c>
      <c r="G4" s="7">
        <v>1.1791993637183541E-2</v>
      </c>
      <c r="H4" s="7">
        <v>1.130217451891496E-2</v>
      </c>
      <c r="I4" s="7">
        <v>1.0815985714836655E-2</v>
      </c>
      <c r="J4" s="15"/>
    </row>
    <row r="5" spans="1:10" x14ac:dyDescent="0.25">
      <c r="A5" t="s">
        <v>270</v>
      </c>
      <c r="B5" t="s">
        <v>290</v>
      </c>
      <c r="C5" s="17">
        <v>0.54219270567902056</v>
      </c>
      <c r="D5" s="7">
        <v>0.25361947554139791</v>
      </c>
      <c r="E5" s="7">
        <v>4.8357350769123696E-2</v>
      </c>
      <c r="F5" s="7">
        <v>0.18594080366731552</v>
      </c>
      <c r="G5" s="7">
        <v>0.46155500356603879</v>
      </c>
      <c r="H5" s="7">
        <v>0.24259857842415603</v>
      </c>
      <c r="I5" s="7">
        <v>2.3660018111230433E-2</v>
      </c>
      <c r="J5" s="15"/>
    </row>
    <row r="6" spans="1:10" x14ac:dyDescent="0.25">
      <c r="A6" t="s">
        <v>271</v>
      </c>
      <c r="B6" t="s">
        <v>291</v>
      </c>
      <c r="C6" s="17">
        <v>0.14791083459785953</v>
      </c>
      <c r="D6" s="7">
        <v>0.14695080894324344</v>
      </c>
      <c r="E6" s="7">
        <v>0.14626020150286381</v>
      </c>
      <c r="F6" s="7">
        <v>0.11816983678729803</v>
      </c>
      <c r="G6" s="7">
        <v>0.14734986640192241</v>
      </c>
      <c r="H6" s="7">
        <v>0.1458179811908063</v>
      </c>
      <c r="I6" s="7">
        <v>0.14427278552053238</v>
      </c>
      <c r="J6" s="15"/>
    </row>
    <row r="7" spans="1:10" x14ac:dyDescent="0.25">
      <c r="A7" t="s">
        <v>272</v>
      </c>
      <c r="B7" t="s">
        <v>292</v>
      </c>
      <c r="C7" s="17">
        <v>-0.80148334597223458</v>
      </c>
      <c r="D7" s="7">
        <v>-0.45569388192908844</v>
      </c>
      <c r="E7" s="7">
        <v>-0.20972043614677185</v>
      </c>
      <c r="F7" s="7">
        <v>5.7755255207434474E-7</v>
      </c>
      <c r="G7" s="7">
        <v>-0.70563496645822044</v>
      </c>
      <c r="H7" s="7">
        <v>-0.44537409672545586</v>
      </c>
      <c r="I7" s="7">
        <v>-0.18511395378990964</v>
      </c>
      <c r="J7" s="15"/>
    </row>
    <row r="8" spans="1:10" x14ac:dyDescent="0.25">
      <c r="A8" t="s">
        <v>273</v>
      </c>
      <c r="B8" t="s">
        <v>293</v>
      </c>
      <c r="C8" s="17">
        <v>-5.5754766015713629E-2</v>
      </c>
      <c r="D8" s="7">
        <v>-4.607195716052262E-2</v>
      </c>
      <c r="E8" s="7">
        <v>-3.9181529528697898E-2</v>
      </c>
      <c r="F8" s="7">
        <v>-4.879311155001146E-2</v>
      </c>
      <c r="G8" s="7">
        <v>-5.2741800732331194E-2</v>
      </c>
      <c r="H8" s="7">
        <v>-4.4553888687278845E-2</v>
      </c>
      <c r="I8" s="7">
        <v>-3.6360257823151346E-2</v>
      </c>
      <c r="J8" s="15"/>
    </row>
    <row r="9" spans="1:10" x14ac:dyDescent="0.25">
      <c r="A9" t="s">
        <v>274</v>
      </c>
      <c r="B9" t="s">
        <v>294</v>
      </c>
      <c r="C9" s="17">
        <v>9.9351955497858607E-2</v>
      </c>
      <c r="D9" s="7">
        <v>8.631242515304742E-2</v>
      </c>
      <c r="E9" s="7">
        <v>7.7033275335360696E-2</v>
      </c>
      <c r="F9" s="7">
        <v>7.5708956806371949E-2</v>
      </c>
      <c r="G9" s="7">
        <v>9.5994629834942488E-2</v>
      </c>
      <c r="H9" s="7">
        <v>8.6881002494930193E-2</v>
      </c>
      <c r="I9" s="7">
        <v>7.7764767650511907E-2</v>
      </c>
      <c r="J9" s="15"/>
    </row>
    <row r="10" spans="1:10" x14ac:dyDescent="0.25">
      <c r="A10" t="s">
        <v>275</v>
      </c>
      <c r="B10" t="s">
        <v>295</v>
      </c>
      <c r="C10" s="17">
        <v>-2.54677060187136E-2</v>
      </c>
      <c r="D10" s="7">
        <v>-2.3983079071675989E-2</v>
      </c>
      <c r="E10" s="7">
        <v>-2.2925994804999277E-2</v>
      </c>
      <c r="F10" s="7">
        <v>-2.3914831899613111E-2</v>
      </c>
      <c r="G10" s="7">
        <v>-2.4931739013827767E-2</v>
      </c>
      <c r="H10" s="7">
        <v>-2.3472277982547425E-2</v>
      </c>
      <c r="I10" s="7">
        <v>-2.2012230645572971E-2</v>
      </c>
      <c r="J10" s="15"/>
    </row>
    <row r="11" spans="1:10" x14ac:dyDescent="0.25">
      <c r="C11" s="7"/>
      <c r="D11" s="7"/>
      <c r="E11" s="7"/>
      <c r="F11" s="7"/>
      <c r="G11" s="7"/>
      <c r="H11" s="7"/>
      <c r="I11" s="7"/>
    </row>
    <row r="12" spans="1:10" x14ac:dyDescent="0.25">
      <c r="B12" t="s">
        <v>254</v>
      </c>
      <c r="C12" s="7">
        <v>4.3673631048258947</v>
      </c>
      <c r="D12" s="7">
        <v>4.4240546591089203</v>
      </c>
      <c r="E12" s="7">
        <v>4.5333956376372804</v>
      </c>
      <c r="F12" s="7">
        <v>9.7657843171799623</v>
      </c>
      <c r="G12" s="7">
        <v>4.3716999999999997</v>
      </c>
      <c r="H12" s="7">
        <v>4.4278502016170274</v>
      </c>
      <c r="I12" s="7">
        <v>4.5485732609072338</v>
      </c>
    </row>
    <row r="14" spans="1:10" x14ac:dyDescent="0.25">
      <c r="A14" t="s">
        <v>286</v>
      </c>
    </row>
    <row r="15" spans="1:10" x14ac:dyDescent="0.25">
      <c r="A15" t="s">
        <v>282</v>
      </c>
    </row>
    <row r="16" spans="1:10" x14ac:dyDescent="0.25">
      <c r="A16" t="s">
        <v>296</v>
      </c>
    </row>
    <row r="17" spans="1:1" x14ac:dyDescent="0.25">
      <c r="A17" t="s">
        <v>297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OLS results_scaled</vt:lpstr>
      <vt:lpstr>OLS_Original</vt:lpstr>
      <vt:lpstr>Estimation data</vt:lpstr>
      <vt:lpstr>Hold-out data</vt:lpstr>
      <vt:lpstr>Lasso 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Ord</dc:creator>
  <cp:lastModifiedBy>Keith</cp:lastModifiedBy>
  <dcterms:created xsi:type="dcterms:W3CDTF">2017-01-01T23:45:15Z</dcterms:created>
  <dcterms:modified xsi:type="dcterms:W3CDTF">2017-09-05T15:41:45Z</dcterms:modified>
</cp:coreProperties>
</file>