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055" windowWidth="19245" windowHeight="9720"/>
  </bookViews>
  <sheets>
    <sheet name="promotions estimation" sheetId="1" r:id="rId1"/>
    <sheet name="Row calcs" sheetId="4" r:id="rId2"/>
    <sheet name="Sheet2" sheetId="5" r:id="rId3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55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lver_adj" localSheetId="1" hidden="1">'Row calcs'!$J$3:$J$6,'Row calcs'!$I$4,'Row calcs'!$I$6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'Row calcs'!$J$107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45621"/>
</workbook>
</file>

<file path=xl/calcChain.xml><?xml version="1.0" encoding="utf-8"?>
<calcChain xmlns="http://schemas.openxmlformats.org/spreadsheetml/2006/main">
  <c r="J8" i="1" l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R37" i="4"/>
  <c r="H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I10" i="1"/>
  <c r="J10" i="1" s="1"/>
  <c r="I6" i="1"/>
  <c r="I7" i="1" s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I5" i="1"/>
  <c r="J3" i="1"/>
  <c r="K3" i="1"/>
  <c r="I14" i="1"/>
  <c r="I29" i="1" s="1"/>
  <c r="E15" i="1"/>
  <c r="F15" i="1"/>
  <c r="H18" i="1"/>
  <c r="H15" i="1"/>
  <c r="L3" i="1"/>
  <c r="G15" i="1"/>
  <c r="M3" i="1"/>
  <c r="N3" i="1"/>
  <c r="O3" i="1"/>
  <c r="P3" i="1"/>
  <c r="I19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E7" i="4" a="1"/>
  <c r="E81" i="4"/>
  <c r="E42" i="4"/>
  <c r="E28" i="4"/>
  <c r="E50" i="4"/>
  <c r="E12" i="4"/>
  <c r="E14" i="4"/>
  <c r="E9" i="4"/>
  <c r="E74" i="4"/>
  <c r="E18" i="4"/>
  <c r="E22" i="4"/>
  <c r="E16" i="4"/>
  <c r="E92" i="4"/>
  <c r="E54" i="4"/>
  <c r="E52" i="4"/>
  <c r="E53" i="4"/>
  <c r="E35" i="4"/>
  <c r="E41" i="4"/>
  <c r="E86" i="4"/>
  <c r="E57" i="4"/>
  <c r="E84" i="4"/>
  <c r="E64" i="4"/>
  <c r="E13" i="4"/>
  <c r="E47" i="4"/>
  <c r="E29" i="4"/>
  <c r="E49" i="4"/>
  <c r="E72" i="4"/>
  <c r="E60" i="4"/>
  <c r="E65" i="4"/>
  <c r="E11" i="4"/>
  <c r="E90" i="4"/>
  <c r="E100" i="4"/>
  <c r="E95" i="4"/>
  <c r="E68" i="4"/>
  <c r="E67" i="4"/>
  <c r="E91" i="4"/>
  <c r="E43" i="4"/>
  <c r="E78" i="4"/>
  <c r="E77" i="4"/>
  <c r="E76" i="4"/>
  <c r="E66" i="4"/>
  <c r="E58" i="4"/>
  <c r="E8" i="4"/>
  <c r="E25" i="4"/>
  <c r="E46" i="4"/>
  <c r="E102" i="4"/>
  <c r="E15" i="4"/>
  <c r="E21" i="4"/>
  <c r="E85" i="4"/>
  <c r="E39" i="4"/>
  <c r="E56" i="4"/>
  <c r="E103" i="4"/>
  <c r="E48" i="4"/>
  <c r="E71" i="4"/>
  <c r="E69" i="4"/>
  <c r="E45" i="4"/>
  <c r="E24" i="4"/>
  <c r="E106" i="4"/>
  <c r="E79" i="4"/>
  <c r="E26" i="4"/>
  <c r="E17" i="4"/>
  <c r="E38" i="4"/>
  <c r="E96" i="4"/>
  <c r="E19" i="4"/>
  <c r="E83" i="4"/>
  <c r="E63" i="4"/>
  <c r="E32" i="4"/>
  <c r="E27" i="4"/>
  <c r="E10" i="4"/>
  <c r="E70" i="4"/>
  <c r="E98" i="4"/>
  <c r="E75" i="4"/>
  <c r="E23" i="4"/>
  <c r="E30" i="4"/>
  <c r="E61" i="4"/>
  <c r="E87" i="4"/>
  <c r="E99" i="4"/>
  <c r="E40" i="4"/>
  <c r="E73" i="4"/>
  <c r="E31" i="4"/>
  <c r="E20" i="4"/>
  <c r="E80" i="4"/>
  <c r="E34" i="4"/>
  <c r="E33" i="4"/>
  <c r="E105" i="4"/>
  <c r="E37" i="4"/>
  <c r="E55" i="4"/>
  <c r="E36" i="4"/>
  <c r="E94" i="4"/>
  <c r="E88" i="4"/>
  <c r="E7" i="4"/>
  <c r="E44" i="4"/>
  <c r="E82" i="4"/>
  <c r="E59" i="4"/>
  <c r="E101" i="4"/>
  <c r="E62" i="4"/>
  <c r="E104" i="4"/>
  <c r="E93" i="4"/>
  <c r="E89" i="4"/>
  <c r="E97" i="4"/>
  <c r="E51" i="4"/>
  <c r="I20" i="1" l="1"/>
  <c r="I22" i="1"/>
  <c r="I11" i="1"/>
  <c r="I25" i="1"/>
  <c r="I21" i="1"/>
  <c r="I27" i="1"/>
  <c r="I28" i="1"/>
  <c r="I4" i="1"/>
  <c r="J5" i="1" s="1"/>
  <c r="J7" i="1" s="1"/>
  <c r="J9" i="1" s="1"/>
  <c r="J12" i="1" s="1"/>
  <c r="I9" i="1"/>
  <c r="I12" i="1" s="1"/>
  <c r="I13" i="1" s="1"/>
  <c r="I15" i="1" s="1"/>
  <c r="I18" i="1" s="1"/>
  <c r="I23" i="1"/>
  <c r="I24" i="1"/>
  <c r="I26" i="1"/>
  <c r="J4" i="1"/>
  <c r="K5" i="1" s="1"/>
  <c r="K7" i="1" s="1"/>
  <c r="K9" i="1" s="1"/>
  <c r="K4" i="1"/>
  <c r="L5" i="1" s="1"/>
  <c r="L7" i="1" s="1"/>
  <c r="J11" i="1"/>
  <c r="J14" i="1"/>
  <c r="K10" i="1"/>
  <c r="J13" i="1" l="1"/>
  <c r="J15" i="1" s="1"/>
  <c r="K14" i="1"/>
  <c r="K11" i="1"/>
  <c r="K12" i="1"/>
  <c r="J29" i="1"/>
  <c r="J27" i="1"/>
  <c r="J22" i="1"/>
  <c r="J25" i="1"/>
  <c r="J21" i="1"/>
  <c r="J24" i="1"/>
  <c r="J28" i="1"/>
  <c r="J23" i="1"/>
  <c r="J26" i="1"/>
  <c r="L10" i="1"/>
  <c r="L4" i="1"/>
  <c r="M5" i="1" s="1"/>
  <c r="M7" i="1" s="1"/>
  <c r="L9" i="1"/>
  <c r="J18" i="1" l="1"/>
  <c r="J19" i="1" s="1"/>
  <c r="J20" i="1" s="1"/>
  <c r="M4" i="1"/>
  <c r="N5" i="1" s="1"/>
  <c r="N7" i="1" s="1"/>
  <c r="M9" i="1"/>
  <c r="K13" i="1"/>
  <c r="L12" i="1"/>
  <c r="L14" i="1"/>
  <c r="L11" i="1"/>
  <c r="L13" i="1" s="1"/>
  <c r="L15" i="1" s="1"/>
  <c r="M10" i="1"/>
  <c r="K24" i="1"/>
  <c r="K28" i="1"/>
  <c r="K26" i="1"/>
  <c r="K27" i="1"/>
  <c r="K22" i="1"/>
  <c r="K29" i="1"/>
  <c r="K23" i="1"/>
  <c r="K25" i="1"/>
  <c r="N10" i="1" l="1"/>
  <c r="O10" i="1" s="1"/>
  <c r="P10" i="1" s="1"/>
  <c r="L29" i="1"/>
  <c r="L27" i="1"/>
  <c r="L24" i="1"/>
  <c r="L26" i="1"/>
  <c r="L25" i="1"/>
  <c r="L28" i="1"/>
  <c r="L23" i="1"/>
  <c r="N4" i="1"/>
  <c r="O5" i="1" s="1"/>
  <c r="O7" i="1" s="1"/>
  <c r="N9" i="1"/>
  <c r="M11" i="1"/>
  <c r="M14" i="1"/>
  <c r="K15" i="1"/>
  <c r="M12" i="1"/>
  <c r="P14" i="1" l="1"/>
  <c r="P11" i="1"/>
  <c r="M25" i="1"/>
  <c r="M29" i="1"/>
  <c r="M24" i="1"/>
  <c r="N12" i="1"/>
  <c r="O11" i="1"/>
  <c r="O14" i="1"/>
  <c r="K18" i="1"/>
  <c r="K19" i="1" s="1"/>
  <c r="Q10" i="1"/>
  <c r="M13" i="1"/>
  <c r="M27" i="1" s="1"/>
  <c r="O4" i="1"/>
  <c r="P5" i="1" s="1"/>
  <c r="P7" i="1" s="1"/>
  <c r="O9" i="1"/>
  <c r="N14" i="1"/>
  <c r="N11" i="1"/>
  <c r="K20" i="1" l="1"/>
  <c r="K21" i="1"/>
  <c r="M28" i="1"/>
  <c r="N13" i="1"/>
  <c r="N15" i="1" s="1"/>
  <c r="M26" i="1"/>
  <c r="P4" i="1"/>
  <c r="Q5" i="1" s="1"/>
  <c r="Q7" i="1" s="1"/>
  <c r="P9" i="1"/>
  <c r="Q14" i="1"/>
  <c r="Q11" i="1"/>
  <c r="N28" i="1"/>
  <c r="N27" i="1"/>
  <c r="N29" i="1"/>
  <c r="N26" i="1"/>
  <c r="N25" i="1"/>
  <c r="R10" i="1"/>
  <c r="O12" i="1"/>
  <c r="O13" i="1" s="1"/>
  <c r="O15" i="1" s="1"/>
  <c r="M15" i="1"/>
  <c r="L18" i="1"/>
  <c r="L19" i="1" s="1"/>
  <c r="L22" i="1" s="1"/>
  <c r="O28" i="1"/>
  <c r="O26" i="1"/>
  <c r="O25" i="1" l="1"/>
  <c r="O27" i="1"/>
  <c r="O29" i="1"/>
  <c r="L21" i="1"/>
  <c r="L20" i="1"/>
  <c r="R14" i="1"/>
  <c r="R11" i="1"/>
  <c r="Q4" i="1"/>
  <c r="R5" i="1" s="1"/>
  <c r="R7" i="1" s="1"/>
  <c r="Q9" i="1"/>
  <c r="M18" i="1"/>
  <c r="N18" i="1" s="1"/>
  <c r="S10" i="1"/>
  <c r="P12" i="1"/>
  <c r="O18" i="1" l="1"/>
  <c r="O19" i="1" s="1"/>
  <c r="O22" i="1" s="1"/>
  <c r="N19" i="1"/>
  <c r="N21" i="1" s="1"/>
  <c r="M19" i="1"/>
  <c r="S14" i="1"/>
  <c r="S11" i="1"/>
  <c r="T10" i="1"/>
  <c r="Q12" i="1"/>
  <c r="U10" i="1"/>
  <c r="P13" i="1"/>
  <c r="P28" i="1" s="1"/>
  <c r="V10" i="1"/>
  <c r="R25" i="1"/>
  <c r="R20" i="1"/>
  <c r="R4" i="1"/>
  <c r="S5" i="1" s="1"/>
  <c r="S7" i="1" s="1"/>
  <c r="R9" i="1"/>
  <c r="M23" i="1" l="1"/>
  <c r="M20" i="1"/>
  <c r="N20" i="1"/>
  <c r="N24" i="1"/>
  <c r="P25" i="1"/>
  <c r="P27" i="1"/>
  <c r="O20" i="1"/>
  <c r="O21" i="1"/>
  <c r="P29" i="1"/>
  <c r="P26" i="1"/>
  <c r="N23" i="1"/>
  <c r="N22" i="1"/>
  <c r="M22" i="1"/>
  <c r="M21" i="1"/>
  <c r="O24" i="1"/>
  <c r="O23" i="1"/>
  <c r="W10" i="1"/>
  <c r="W14" i="1" s="1"/>
  <c r="S4" i="1"/>
  <c r="S9" i="1"/>
  <c r="V11" i="1"/>
  <c r="V14" i="1"/>
  <c r="U11" i="1"/>
  <c r="U14" i="1"/>
  <c r="Q13" i="1"/>
  <c r="R12" i="1"/>
  <c r="P15" i="1"/>
  <c r="T14" i="1"/>
  <c r="T11" i="1"/>
  <c r="X10" i="1"/>
  <c r="S21" i="1"/>
  <c r="S26" i="1"/>
  <c r="Q28" i="1" l="1"/>
  <c r="Q29" i="1"/>
  <c r="Q27" i="1"/>
  <c r="Q26" i="1"/>
  <c r="W11" i="1"/>
  <c r="X14" i="1"/>
  <c r="X11" i="1"/>
  <c r="T27" i="1"/>
  <c r="T22" i="1"/>
  <c r="R13" i="1"/>
  <c r="R29" i="1" s="1"/>
  <c r="Y10" i="1"/>
  <c r="Z10" i="1" s="1"/>
  <c r="AA10" i="1" s="1"/>
  <c r="V25" i="1"/>
  <c r="V26" i="1"/>
  <c r="V21" i="1"/>
  <c r="V20" i="1"/>
  <c r="V29" i="1"/>
  <c r="V24" i="1"/>
  <c r="S12" i="1"/>
  <c r="P18" i="1"/>
  <c r="P19" i="1" s="1"/>
  <c r="P23" i="1" s="1"/>
  <c r="Q25" i="1"/>
  <c r="Q15" i="1"/>
  <c r="U28" i="1"/>
  <c r="U25" i="1"/>
  <c r="U20" i="1"/>
  <c r="U23" i="1"/>
  <c r="T5" i="1"/>
  <c r="T7" i="1" s="1"/>
  <c r="U5" i="1"/>
  <c r="U7" i="1" s="1"/>
  <c r="W27" i="1"/>
  <c r="W21" i="1"/>
  <c r="W26" i="1"/>
  <c r="W22" i="1"/>
  <c r="P20" i="1" l="1"/>
  <c r="P22" i="1"/>
  <c r="R28" i="1"/>
  <c r="R27" i="1"/>
  <c r="P24" i="1"/>
  <c r="P21" i="1"/>
  <c r="Q18" i="1"/>
  <c r="Q19" i="1" s="1"/>
  <c r="Q24" i="1" s="1"/>
  <c r="AA14" i="1"/>
  <c r="AA11" i="1"/>
  <c r="T4" i="1"/>
  <c r="V5" i="1" s="1"/>
  <c r="V7" i="1" s="1"/>
  <c r="T9" i="1"/>
  <c r="Z11" i="1"/>
  <c r="Z14" i="1"/>
  <c r="Y14" i="1"/>
  <c r="Y11" i="1"/>
  <c r="R26" i="1"/>
  <c r="R15" i="1"/>
  <c r="U4" i="1"/>
  <c r="W5" i="1" s="1"/>
  <c r="W7" i="1" s="1"/>
  <c r="U9" i="1"/>
  <c r="S13" i="1"/>
  <c r="S28" i="1" s="1"/>
  <c r="AB10" i="1"/>
  <c r="X27" i="1"/>
  <c r="X22" i="1"/>
  <c r="X23" i="1"/>
  <c r="X28" i="1"/>
  <c r="Q21" i="1" l="1"/>
  <c r="Q23" i="1"/>
  <c r="S29" i="1"/>
  <c r="S25" i="1"/>
  <c r="Q20" i="1"/>
  <c r="Q22" i="1"/>
  <c r="R18" i="1"/>
  <c r="R19" i="1" s="1"/>
  <c r="AB14" i="1"/>
  <c r="AB11" i="1"/>
  <c r="S27" i="1"/>
  <c r="S15" i="1"/>
  <c r="U12" i="1"/>
  <c r="Z29" i="1"/>
  <c r="Z25" i="1"/>
  <c r="Z20" i="1"/>
  <c r="Z24" i="1"/>
  <c r="V4" i="1"/>
  <c r="X5" i="1" s="1"/>
  <c r="X7" i="1" s="1"/>
  <c r="V9" i="1"/>
  <c r="AA26" i="1"/>
  <c r="AA21" i="1"/>
  <c r="W9" i="1"/>
  <c r="W4" i="1"/>
  <c r="Y5" i="1" s="1"/>
  <c r="Y7" i="1" s="1"/>
  <c r="AC10" i="1"/>
  <c r="AD10" i="1" s="1"/>
  <c r="AE10" i="1" s="1"/>
  <c r="Y29" i="1"/>
  <c r="Y23" i="1"/>
  <c r="Y28" i="1"/>
  <c r="Y24" i="1"/>
  <c r="T12" i="1"/>
  <c r="R22" i="1" l="1"/>
  <c r="R24" i="1"/>
  <c r="R21" i="1"/>
  <c r="R23" i="1"/>
  <c r="S18" i="1"/>
  <c r="S19" i="1" s="1"/>
  <c r="AE11" i="1"/>
  <c r="AE14" i="1"/>
  <c r="T13" i="1"/>
  <c r="T29" i="1" s="1"/>
  <c r="U13" i="1"/>
  <c r="AD14" i="1"/>
  <c r="AD11" i="1"/>
  <c r="AC14" i="1"/>
  <c r="AC11" i="1"/>
  <c r="Y4" i="1"/>
  <c r="AA5" i="1" s="1"/>
  <c r="AA7" i="1" s="1"/>
  <c r="Y9" i="1"/>
  <c r="X4" i="1"/>
  <c r="Z5" i="1" s="1"/>
  <c r="Z7" i="1" s="1"/>
  <c r="X9" i="1"/>
  <c r="W12" i="1"/>
  <c r="V12" i="1"/>
  <c r="AF10" i="1"/>
  <c r="AB27" i="1"/>
  <c r="AB22" i="1"/>
  <c r="S20" i="1" l="1"/>
  <c r="S23" i="1"/>
  <c r="T26" i="1"/>
  <c r="T25" i="1"/>
  <c r="U27" i="1"/>
  <c r="U26" i="1"/>
  <c r="S22" i="1"/>
  <c r="S24" i="1"/>
  <c r="W13" i="1"/>
  <c r="Z4" i="1"/>
  <c r="AB5" i="1" s="1"/>
  <c r="AB7" i="1" s="1"/>
  <c r="Z9" i="1"/>
  <c r="AA4" i="1"/>
  <c r="AC5" i="1" s="1"/>
  <c r="AC7" i="1" s="1"/>
  <c r="AA9" i="1"/>
  <c r="AG10" i="1"/>
  <c r="AD29" i="1"/>
  <c r="AD24" i="1"/>
  <c r="U29" i="1"/>
  <c r="U15" i="1"/>
  <c r="AF11" i="1"/>
  <c r="AF14" i="1"/>
  <c r="X12" i="1"/>
  <c r="Y12" i="1"/>
  <c r="AC28" i="1"/>
  <c r="AC23" i="1"/>
  <c r="V13" i="1"/>
  <c r="V27" i="1" s="1"/>
  <c r="T28" i="1"/>
  <c r="T15" i="1"/>
  <c r="W29" i="1" l="1"/>
  <c r="W28" i="1"/>
  <c r="V15" i="1"/>
  <c r="V28" i="1"/>
  <c r="Y13" i="1"/>
  <c r="X13" i="1"/>
  <c r="Y15" i="1"/>
  <c r="Y27" i="1"/>
  <c r="W15" i="1"/>
  <c r="W25" i="1"/>
  <c r="T18" i="1"/>
  <c r="U18" i="1" s="1"/>
  <c r="U19" i="1" s="1"/>
  <c r="U21" i="1" s="1"/>
  <c r="AG11" i="1"/>
  <c r="AG14" i="1"/>
  <c r="AA12" i="1"/>
  <c r="Z12" i="1"/>
  <c r="Z13" i="1" s="1"/>
  <c r="AH10" i="1"/>
  <c r="AC4" i="1"/>
  <c r="AE5" i="1" s="1"/>
  <c r="AE7" i="1" s="1"/>
  <c r="AC9" i="1"/>
  <c r="AB4" i="1"/>
  <c r="AD5" i="1" s="1"/>
  <c r="AD7" i="1" s="1"/>
  <c r="AB9" i="1"/>
  <c r="T19" i="1" l="1"/>
  <c r="T20" i="1" s="1"/>
  <c r="Z26" i="1"/>
  <c r="Z27" i="1"/>
  <c r="X29" i="1"/>
  <c r="X25" i="1"/>
  <c r="T24" i="1"/>
  <c r="Y25" i="1"/>
  <c r="Y26" i="1"/>
  <c r="U24" i="1"/>
  <c r="U22" i="1"/>
  <c r="T23" i="1"/>
  <c r="T21" i="1"/>
  <c r="Z15" i="1"/>
  <c r="Z28" i="1"/>
  <c r="X15" i="1"/>
  <c r="X26" i="1"/>
  <c r="AB12" i="1"/>
  <c r="AC12" i="1"/>
  <c r="AA13" i="1"/>
  <c r="AA28" i="1" s="1"/>
  <c r="V18" i="1"/>
  <c r="W18" i="1" s="1"/>
  <c r="X18" i="1" s="1"/>
  <c r="Y18" i="1" s="1"/>
  <c r="Y19" i="1" s="1"/>
  <c r="Y21" i="1" s="1"/>
  <c r="AD9" i="1"/>
  <c r="AD4" i="1"/>
  <c r="AF5" i="1" s="1"/>
  <c r="AF7" i="1" s="1"/>
  <c r="AE4" i="1"/>
  <c r="AG5" i="1" s="1"/>
  <c r="AG7" i="1" s="1"/>
  <c r="AE9" i="1"/>
  <c r="AH11" i="1"/>
  <c r="AH14" i="1"/>
  <c r="AI10" i="1"/>
  <c r="AJ10" i="1" s="1"/>
  <c r="AK10" i="1" s="1"/>
  <c r="Z18" i="1"/>
  <c r="AA25" i="1" l="1"/>
  <c r="AA27" i="1"/>
  <c r="Y22" i="1"/>
  <c r="Y20" i="1"/>
  <c r="V19" i="1"/>
  <c r="AA15" i="1"/>
  <c r="AA29" i="1"/>
  <c r="X19" i="1"/>
  <c r="X20" i="1" s="1"/>
  <c r="Z19" i="1"/>
  <c r="Z22" i="1" s="1"/>
  <c r="W19" i="1"/>
  <c r="W23" i="1" s="1"/>
  <c r="AK14" i="1"/>
  <c r="AK11" i="1"/>
  <c r="AJ11" i="1"/>
  <c r="AJ14" i="1"/>
  <c r="AL10" i="1"/>
  <c r="AG4" i="1"/>
  <c r="AI5" i="1" s="1"/>
  <c r="AI7" i="1" s="1"/>
  <c r="AG9" i="1"/>
  <c r="AD12" i="1"/>
  <c r="AA18" i="1"/>
  <c r="AC13" i="1"/>
  <c r="AC25" i="1" s="1"/>
  <c r="AB13" i="1"/>
  <c r="AB29" i="1" s="1"/>
  <c r="AI14" i="1"/>
  <c r="AM10" i="1"/>
  <c r="AI11" i="1"/>
  <c r="AE12" i="1"/>
  <c r="AF4" i="1"/>
  <c r="AH5" i="1" s="1"/>
  <c r="AH7" i="1" s="1"/>
  <c r="AF9" i="1"/>
  <c r="AE13" i="1" l="1"/>
  <c r="AE27" i="1" s="1"/>
  <c r="AE26" i="1"/>
  <c r="X21" i="1"/>
  <c r="X24" i="1"/>
  <c r="V23" i="1"/>
  <c r="V22" i="1"/>
  <c r="AC27" i="1"/>
  <c r="AC29" i="1"/>
  <c r="W20" i="1"/>
  <c r="W24" i="1"/>
  <c r="AB26" i="1"/>
  <c r="AB28" i="1"/>
  <c r="Z23" i="1"/>
  <c r="Z21" i="1"/>
  <c r="AE28" i="1"/>
  <c r="AE25" i="1"/>
  <c r="AA19" i="1"/>
  <c r="AC15" i="1"/>
  <c r="AC26" i="1"/>
  <c r="AE15" i="1"/>
  <c r="AB15" i="1"/>
  <c r="AB25" i="1"/>
  <c r="AF12" i="1"/>
  <c r="AM14" i="1"/>
  <c r="AM11" i="1"/>
  <c r="AI4" i="1"/>
  <c r="AK5" i="1" s="1"/>
  <c r="AK7" i="1" s="1"/>
  <c r="AI9" i="1"/>
  <c r="AL14" i="1"/>
  <c r="AL11" i="1"/>
  <c r="AJ26" i="1"/>
  <c r="AJ21" i="1"/>
  <c r="AK27" i="1"/>
  <c r="AK25" i="1"/>
  <c r="AK20" i="1"/>
  <c r="AK22" i="1"/>
  <c r="AH4" i="1"/>
  <c r="AJ5" i="1" s="1"/>
  <c r="AJ7" i="1" s="1"/>
  <c r="AH9" i="1"/>
  <c r="AI25" i="1"/>
  <c r="AI20" i="1"/>
  <c r="AD13" i="1"/>
  <c r="AD26" i="1" s="1"/>
  <c r="AG12" i="1"/>
  <c r="AN10" i="1"/>
  <c r="AO10" i="1" s="1"/>
  <c r="AE29" i="1" l="1"/>
  <c r="AA22" i="1"/>
  <c r="AA23" i="1"/>
  <c r="AD28" i="1"/>
  <c r="AD25" i="1"/>
  <c r="AA24" i="1"/>
  <c r="AA20" i="1"/>
  <c r="AB18" i="1"/>
  <c r="AC18" i="1" s="1"/>
  <c r="AD15" i="1"/>
  <c r="AD27" i="1"/>
  <c r="AC19" i="1"/>
  <c r="AH12" i="1"/>
  <c r="AO14" i="1"/>
  <c r="AO11" i="1"/>
  <c r="AP10" i="1"/>
  <c r="AI12" i="1"/>
  <c r="AQ10" i="1"/>
  <c r="AF13" i="1"/>
  <c r="AG13" i="1"/>
  <c r="AN14" i="1"/>
  <c r="AN11" i="1"/>
  <c r="AH13" i="1"/>
  <c r="AH27" i="1" s="1"/>
  <c r="AJ9" i="1"/>
  <c r="AJ4" i="1"/>
  <c r="AL5" i="1" s="1"/>
  <c r="AL7" i="1" s="1"/>
  <c r="AL28" i="1"/>
  <c r="AL26" i="1"/>
  <c r="AL21" i="1"/>
  <c r="AL23" i="1"/>
  <c r="AK4" i="1"/>
  <c r="AM5" i="1" s="1"/>
  <c r="AM7" i="1" s="1"/>
  <c r="AK9" i="1"/>
  <c r="AM27" i="1"/>
  <c r="AM24" i="1"/>
  <c r="AM29" i="1"/>
  <c r="AM22" i="1"/>
  <c r="AF28" i="1" l="1"/>
  <c r="AF25" i="1"/>
  <c r="AG29" i="1"/>
  <c r="AG26" i="1"/>
  <c r="AC24" i="1"/>
  <c r="AC20" i="1"/>
  <c r="AG25" i="1"/>
  <c r="AG28" i="1"/>
  <c r="AH26" i="1"/>
  <c r="AH29" i="1"/>
  <c r="AF26" i="1"/>
  <c r="AF27" i="1"/>
  <c r="AB19" i="1"/>
  <c r="AB20" i="1"/>
  <c r="AB21" i="1"/>
  <c r="AC21" i="1"/>
  <c r="AC22" i="1"/>
  <c r="AR10" i="1"/>
  <c r="AH25" i="1"/>
  <c r="AH28" i="1"/>
  <c r="AG15" i="1"/>
  <c r="AG27" i="1"/>
  <c r="AF15" i="1"/>
  <c r="AF29" i="1"/>
  <c r="AD18" i="1"/>
  <c r="AE18" i="1" s="1"/>
  <c r="AE19" i="1" s="1"/>
  <c r="AE22" i="1" s="1"/>
  <c r="AM4" i="1"/>
  <c r="AO5" i="1" s="1"/>
  <c r="AO7" i="1" s="1"/>
  <c r="AM9" i="1"/>
  <c r="AJ12" i="1"/>
  <c r="AR14" i="1"/>
  <c r="AR11" i="1"/>
  <c r="AN23" i="1"/>
  <c r="AN28" i="1"/>
  <c r="AQ14" i="1"/>
  <c r="AQ11" i="1"/>
  <c r="AP14" i="1"/>
  <c r="AP11" i="1"/>
  <c r="AH15" i="1"/>
  <c r="AK12" i="1"/>
  <c r="AL4" i="1"/>
  <c r="AN5" i="1" s="1"/>
  <c r="AN7" i="1" s="1"/>
  <c r="AL9" i="1"/>
  <c r="AS10" i="1"/>
  <c r="AO24" i="1"/>
  <c r="AO29" i="1"/>
  <c r="AI13" i="1"/>
  <c r="AI28" i="1" s="1"/>
  <c r="AE24" i="1" l="1"/>
  <c r="AE21" i="1"/>
  <c r="AB23" i="1"/>
  <c r="AB24" i="1"/>
  <c r="AI29" i="1"/>
  <c r="AI27" i="1"/>
  <c r="AD19" i="1"/>
  <c r="AE23" i="1"/>
  <c r="AE20" i="1"/>
  <c r="AF18" i="1"/>
  <c r="AG18" i="1" s="1"/>
  <c r="AH18" i="1" s="1"/>
  <c r="AN9" i="1"/>
  <c r="AN4" i="1"/>
  <c r="AP5" i="1" s="1"/>
  <c r="AP7" i="1" s="1"/>
  <c r="AM12" i="1"/>
  <c r="AI26" i="1"/>
  <c r="AI15" i="1"/>
  <c r="AS11" i="1"/>
  <c r="AS14" i="1"/>
  <c r="AL12" i="1"/>
  <c r="AL13" i="1" s="1"/>
  <c r="AL27" i="1" s="1"/>
  <c r="AT10" i="1"/>
  <c r="AU10" i="1" s="1"/>
  <c r="AP25" i="1"/>
  <c r="AP20" i="1"/>
  <c r="AQ26" i="1"/>
  <c r="AQ21" i="1"/>
  <c r="AQ20" i="1"/>
  <c r="AQ25" i="1"/>
  <c r="AR27" i="1"/>
  <c r="AR26" i="1"/>
  <c r="AR22" i="1"/>
  <c r="AR21" i="1"/>
  <c r="AK13" i="1"/>
  <c r="AJ13" i="1"/>
  <c r="AJ29" i="1" s="1"/>
  <c r="AO4" i="1"/>
  <c r="AQ5" i="1" s="1"/>
  <c r="AQ7" i="1" s="1"/>
  <c r="AO9" i="1"/>
  <c r="AJ28" i="1" l="1"/>
  <c r="AJ25" i="1"/>
  <c r="AK29" i="1"/>
  <c r="AK26" i="1"/>
  <c r="AD20" i="1"/>
  <c r="AD21" i="1"/>
  <c r="AM13" i="1"/>
  <c r="AD22" i="1"/>
  <c r="AD23" i="1"/>
  <c r="AI18" i="1"/>
  <c r="AI19" i="1" s="1"/>
  <c r="AG19" i="1"/>
  <c r="AG21" i="1" s="1"/>
  <c r="AH19" i="1"/>
  <c r="AH22" i="1" s="1"/>
  <c r="AM15" i="1"/>
  <c r="AM26" i="1"/>
  <c r="AL29" i="1"/>
  <c r="AL25" i="1"/>
  <c r="AF19" i="1"/>
  <c r="AF20" i="1" s="1"/>
  <c r="AO12" i="1"/>
  <c r="AK28" i="1"/>
  <c r="AK15" i="1"/>
  <c r="AT14" i="1"/>
  <c r="AT11" i="1"/>
  <c r="AL15" i="1"/>
  <c r="AS27" i="1"/>
  <c r="AS23" i="1"/>
  <c r="AS28" i="1"/>
  <c r="AS22" i="1"/>
  <c r="AN12" i="1"/>
  <c r="AN13" i="1" s="1"/>
  <c r="AN26" i="1" s="1"/>
  <c r="AQ4" i="1"/>
  <c r="AS5" i="1" s="1"/>
  <c r="AS7" i="1" s="1"/>
  <c r="AQ9" i="1"/>
  <c r="AJ27" i="1"/>
  <c r="AJ15" i="1"/>
  <c r="AU11" i="1"/>
  <c r="AU14" i="1"/>
  <c r="AP4" i="1"/>
  <c r="AR5" i="1" s="1"/>
  <c r="AR7" i="1" s="1"/>
  <c r="AP9" i="1"/>
  <c r="AV10" i="1"/>
  <c r="AI22" i="1" l="1"/>
  <c r="AI23" i="1"/>
  <c r="AM28" i="1"/>
  <c r="AM25" i="1"/>
  <c r="AN29" i="1"/>
  <c r="AN25" i="1"/>
  <c r="AF22" i="1"/>
  <c r="AF23" i="1"/>
  <c r="AG23" i="1"/>
  <c r="AG24" i="1"/>
  <c r="AH21" i="1"/>
  <c r="AH24" i="1"/>
  <c r="AG22" i="1"/>
  <c r="AG20" i="1"/>
  <c r="AO13" i="1"/>
  <c r="AO27" i="1" s="1"/>
  <c r="AF24" i="1"/>
  <c r="AF21" i="1"/>
  <c r="AH20" i="1"/>
  <c r="AH23" i="1"/>
  <c r="AI21" i="1"/>
  <c r="AI24" i="1"/>
  <c r="AJ18" i="1"/>
  <c r="AK18" i="1" s="1"/>
  <c r="AL18" i="1" s="1"/>
  <c r="AM18" i="1" s="1"/>
  <c r="AO28" i="1"/>
  <c r="AN15" i="1"/>
  <c r="AN27" i="1"/>
  <c r="AM19" i="1"/>
  <c r="AM20" i="1" s="1"/>
  <c r="AP12" i="1"/>
  <c r="AW10" i="1"/>
  <c r="AU21" i="1"/>
  <c r="AU26" i="1"/>
  <c r="AU29" i="1"/>
  <c r="AU24" i="1"/>
  <c r="AQ12" i="1"/>
  <c r="AV11" i="1"/>
  <c r="AV14" i="1"/>
  <c r="AR4" i="1"/>
  <c r="AT5" i="1" s="1"/>
  <c r="AT7" i="1" s="1"/>
  <c r="AR9" i="1"/>
  <c r="AS4" i="1"/>
  <c r="AU5" i="1" s="1"/>
  <c r="AU7" i="1" s="1"/>
  <c r="AS9" i="1"/>
  <c r="AL19" i="1"/>
  <c r="AL22" i="1" s="1"/>
  <c r="AT29" i="1"/>
  <c r="AT28" i="1"/>
  <c r="AT23" i="1"/>
  <c r="AT25" i="1"/>
  <c r="AT24" i="1"/>
  <c r="AT20" i="1"/>
  <c r="AO25" i="1" l="1"/>
  <c r="AO26" i="1"/>
  <c r="AM21" i="1"/>
  <c r="AM23" i="1"/>
  <c r="AN18" i="1"/>
  <c r="AO15" i="1"/>
  <c r="AJ19" i="1"/>
  <c r="AK19" i="1"/>
  <c r="AK21" i="1" s="1"/>
  <c r="AX10" i="1"/>
  <c r="AX11" i="1" s="1"/>
  <c r="AL24" i="1"/>
  <c r="AL20" i="1"/>
  <c r="AN19" i="1"/>
  <c r="AX14" i="1"/>
  <c r="AU9" i="1"/>
  <c r="AU4" i="1"/>
  <c r="AW5" i="1" s="1"/>
  <c r="AW7" i="1" s="1"/>
  <c r="AT4" i="1"/>
  <c r="AV5" i="1" s="1"/>
  <c r="AV7" i="1" s="1"/>
  <c r="AT9" i="1"/>
  <c r="AS12" i="1"/>
  <c r="AR12" i="1"/>
  <c r="AV27" i="1"/>
  <c r="AV22" i="1"/>
  <c r="AW11" i="1"/>
  <c r="AW14" i="1"/>
  <c r="AP13" i="1"/>
  <c r="AP28" i="1" s="1"/>
  <c r="AQ13" i="1"/>
  <c r="AQ28" i="1" l="1"/>
  <c r="AQ29" i="1"/>
  <c r="AY10" i="1"/>
  <c r="AZ10" i="1" s="1"/>
  <c r="BA10" i="1" s="1"/>
  <c r="AN20" i="1"/>
  <c r="AN21" i="1"/>
  <c r="AJ20" i="1"/>
  <c r="AJ24" i="1"/>
  <c r="AP26" i="1"/>
  <c r="AP27" i="1"/>
  <c r="AN22" i="1"/>
  <c r="AN24" i="1"/>
  <c r="AO18" i="1"/>
  <c r="AO19" i="1" s="1"/>
  <c r="AS13" i="1"/>
  <c r="AS25" i="1" s="1"/>
  <c r="AK23" i="1"/>
  <c r="AK24" i="1"/>
  <c r="AJ22" i="1"/>
  <c r="AJ23" i="1"/>
  <c r="AS29" i="1"/>
  <c r="AO23" i="1"/>
  <c r="AO20" i="1"/>
  <c r="AQ15" i="1"/>
  <c r="AQ27" i="1"/>
  <c r="AP15" i="1"/>
  <c r="AP29" i="1"/>
  <c r="AW28" i="1"/>
  <c r="AW23" i="1"/>
  <c r="AZ14" i="1"/>
  <c r="AZ11" i="1"/>
  <c r="AV9" i="1"/>
  <c r="AV4" i="1"/>
  <c r="AX5" i="1" s="1"/>
  <c r="AX7" i="1" s="1"/>
  <c r="AW4" i="1"/>
  <c r="AY5" i="1" s="1"/>
  <c r="AY7" i="1" s="1"/>
  <c r="AW9" i="1"/>
  <c r="BA14" i="1"/>
  <c r="BA11" i="1"/>
  <c r="AR13" i="1"/>
  <c r="AT12" i="1"/>
  <c r="AY14" i="1"/>
  <c r="AY11" i="1"/>
  <c r="AU12" i="1"/>
  <c r="BB10" i="1"/>
  <c r="AX29" i="1"/>
  <c r="AX24" i="1"/>
  <c r="AO21" i="1" l="1"/>
  <c r="AO22" i="1"/>
  <c r="AR25" i="1"/>
  <c r="AR29" i="1"/>
  <c r="AS15" i="1"/>
  <c r="AS26" i="1"/>
  <c r="AR15" i="1"/>
  <c r="AR28" i="1"/>
  <c r="AP18" i="1"/>
  <c r="AQ18" i="1" s="1"/>
  <c r="AR18" i="1" s="1"/>
  <c r="AS18" i="1" s="1"/>
  <c r="AS19" i="1" s="1"/>
  <c r="AS20" i="1" s="1"/>
  <c r="AU13" i="1"/>
  <c r="BA26" i="1"/>
  <c r="BA21" i="1"/>
  <c r="AW12" i="1"/>
  <c r="AX4" i="1"/>
  <c r="AZ5" i="1" s="1"/>
  <c r="AZ7" i="1" s="1"/>
  <c r="AX9" i="1"/>
  <c r="BB14" i="1"/>
  <c r="BB11" i="1"/>
  <c r="BC10" i="1"/>
  <c r="BD10" i="1" s="1"/>
  <c r="AT13" i="1"/>
  <c r="AT26" i="1" s="1"/>
  <c r="AY9" i="1"/>
  <c r="AY4" i="1"/>
  <c r="BA5" i="1" s="1"/>
  <c r="BA7" i="1" s="1"/>
  <c r="AV12" i="1"/>
  <c r="AZ25" i="1"/>
  <c r="AZ20" i="1"/>
  <c r="AU27" i="1" l="1"/>
  <c r="AU25" i="1"/>
  <c r="AU15" i="1"/>
  <c r="AU28" i="1"/>
  <c r="AT15" i="1"/>
  <c r="AT27" i="1"/>
  <c r="AS24" i="1"/>
  <c r="AS21" i="1"/>
  <c r="AQ19" i="1"/>
  <c r="AQ24" i="1" s="1"/>
  <c r="AR19" i="1"/>
  <c r="AR24" i="1" s="1"/>
  <c r="AT18" i="1"/>
  <c r="AU18" i="1" s="1"/>
  <c r="AP19" i="1"/>
  <c r="BD14" i="1"/>
  <c r="BD11" i="1"/>
  <c r="AY12" i="1"/>
  <c r="BC11" i="1"/>
  <c r="BC14" i="1"/>
  <c r="AX12" i="1"/>
  <c r="AX13" i="1" s="1"/>
  <c r="AX28" i="1" s="1"/>
  <c r="BE10" i="1"/>
  <c r="AW13" i="1"/>
  <c r="AW27" i="1" s="1"/>
  <c r="BA4" i="1"/>
  <c r="BC5" i="1" s="1"/>
  <c r="BC7" i="1" s="1"/>
  <c r="BA9" i="1"/>
  <c r="BF10" i="1"/>
  <c r="BB27" i="1"/>
  <c r="BB22" i="1"/>
  <c r="BB20" i="1"/>
  <c r="BB25" i="1"/>
  <c r="AZ9" i="1"/>
  <c r="AZ4" i="1"/>
  <c r="BB5" i="1" s="1"/>
  <c r="BB7" i="1" s="1"/>
  <c r="AV13" i="1"/>
  <c r="AV26" i="1" s="1"/>
  <c r="AP22" i="1" l="1"/>
  <c r="AP23" i="1"/>
  <c r="AQ22" i="1"/>
  <c r="AQ23" i="1"/>
  <c r="AV29" i="1"/>
  <c r="AV28" i="1"/>
  <c r="AW25" i="1"/>
  <c r="AW29" i="1"/>
  <c r="AR23" i="1"/>
  <c r="AR20" i="1"/>
  <c r="AT19" i="1"/>
  <c r="AU19" i="1"/>
  <c r="AU20" i="1" s="1"/>
  <c r="AX27" i="1"/>
  <c r="AX26" i="1"/>
  <c r="AV15" i="1"/>
  <c r="AV25" i="1"/>
  <c r="AW15" i="1"/>
  <c r="AW26" i="1"/>
  <c r="AX15" i="1"/>
  <c r="AX25" i="1"/>
  <c r="AY13" i="1"/>
  <c r="AP24" i="1"/>
  <c r="AP21" i="1"/>
  <c r="AZ12" i="1"/>
  <c r="BF14" i="1"/>
  <c r="BF11" i="1"/>
  <c r="BA12" i="1"/>
  <c r="BE14" i="1"/>
  <c r="BE11" i="1"/>
  <c r="BG10" i="1"/>
  <c r="BH10" i="1" s="1"/>
  <c r="BB4" i="1"/>
  <c r="BD5" i="1" s="1"/>
  <c r="BD7" i="1" s="1"/>
  <c r="BB9" i="1"/>
  <c r="BC9" i="1"/>
  <c r="BC4" i="1"/>
  <c r="BE5" i="1" s="1"/>
  <c r="BE7" i="1" s="1"/>
  <c r="BC28" i="1"/>
  <c r="BC26" i="1"/>
  <c r="BC23" i="1"/>
  <c r="BC21" i="1"/>
  <c r="BD29" i="1"/>
  <c r="BD25" i="1"/>
  <c r="BD27" i="1"/>
  <c r="BD20" i="1"/>
  <c r="BD22" i="1"/>
  <c r="BD24" i="1"/>
  <c r="AY29" i="1" l="1"/>
  <c r="AY25" i="1"/>
  <c r="AU23" i="1"/>
  <c r="AU22" i="1"/>
  <c r="AT22" i="1"/>
  <c r="AT21" i="1"/>
  <c r="AY28" i="1"/>
  <c r="AY27" i="1"/>
  <c r="AV18" i="1"/>
  <c r="AW18" i="1" s="1"/>
  <c r="AX18" i="1" s="1"/>
  <c r="BA13" i="1"/>
  <c r="BA25" i="1"/>
  <c r="BA28" i="1"/>
  <c r="AY15" i="1"/>
  <c r="AY26" i="1"/>
  <c r="AX19" i="1"/>
  <c r="BC12" i="1"/>
  <c r="BD4" i="1"/>
  <c r="BF5" i="1" s="1"/>
  <c r="BF7" i="1" s="1"/>
  <c r="BD9" i="1"/>
  <c r="BI10" i="1"/>
  <c r="BE28" i="1"/>
  <c r="BE21" i="1"/>
  <c r="BE23" i="1"/>
  <c r="BE26" i="1"/>
  <c r="BF24" i="1"/>
  <c r="BF27" i="1"/>
  <c r="BF29" i="1"/>
  <c r="BF22" i="1"/>
  <c r="AZ13" i="1"/>
  <c r="AZ26" i="1" s="1"/>
  <c r="BH11" i="1"/>
  <c r="BH14" i="1"/>
  <c r="BE9" i="1"/>
  <c r="BE4" i="1"/>
  <c r="BG5" i="1" s="1"/>
  <c r="BG7" i="1" s="1"/>
  <c r="BB12" i="1"/>
  <c r="BG14" i="1"/>
  <c r="BG11" i="1"/>
  <c r="BA15" i="1"/>
  <c r="BA29" i="1" l="1"/>
  <c r="BA27" i="1"/>
  <c r="AX21" i="1"/>
  <c r="AX23" i="1"/>
  <c r="AV19" i="1"/>
  <c r="AV20" i="1"/>
  <c r="AV24" i="1"/>
  <c r="AZ29" i="1"/>
  <c r="AZ28" i="1"/>
  <c r="AW19" i="1"/>
  <c r="AX20" i="1"/>
  <c r="AX22" i="1"/>
  <c r="AY18" i="1"/>
  <c r="AY19" i="1" s="1"/>
  <c r="AY20" i="1" s="1"/>
  <c r="AZ15" i="1"/>
  <c r="AZ27" i="1"/>
  <c r="BG23" i="1"/>
  <c r="BG28" i="1"/>
  <c r="BE12" i="1"/>
  <c r="BH29" i="1"/>
  <c r="BH24" i="1"/>
  <c r="BF4" i="1"/>
  <c r="BH5" i="1" s="1"/>
  <c r="BH7" i="1" s="1"/>
  <c r="BF9" i="1"/>
  <c r="BB13" i="1"/>
  <c r="BC13" i="1"/>
  <c r="BG9" i="1"/>
  <c r="BG4" i="1"/>
  <c r="BI5" i="1" s="1"/>
  <c r="BI7" i="1" s="1"/>
  <c r="BI11" i="1"/>
  <c r="BI14" i="1"/>
  <c r="BD12" i="1"/>
  <c r="BJ10" i="1"/>
  <c r="BC25" i="1" l="1"/>
  <c r="BC29" i="1"/>
  <c r="BB29" i="1"/>
  <c r="BB28" i="1"/>
  <c r="AW24" i="1"/>
  <c r="AW22" i="1"/>
  <c r="AY22" i="1"/>
  <c r="AY24" i="1"/>
  <c r="AV23" i="1"/>
  <c r="AV21" i="1"/>
  <c r="AW21" i="1"/>
  <c r="AW20" i="1"/>
  <c r="AY21" i="1"/>
  <c r="AY23" i="1"/>
  <c r="AZ18" i="1"/>
  <c r="BA18" i="1" s="1"/>
  <c r="BA19" i="1" s="1"/>
  <c r="BJ14" i="1"/>
  <c r="BJ11" i="1"/>
  <c r="BK10" i="1"/>
  <c r="BE13" i="1"/>
  <c r="BI4" i="1"/>
  <c r="BK5" i="1" s="1"/>
  <c r="BK7" i="1" s="1"/>
  <c r="BI9" i="1"/>
  <c r="BC27" i="1"/>
  <c r="BC15" i="1"/>
  <c r="BH9" i="1"/>
  <c r="BH4" i="1"/>
  <c r="BJ5" i="1" s="1"/>
  <c r="BJ7" i="1" s="1"/>
  <c r="BG12" i="1"/>
  <c r="BD13" i="1"/>
  <c r="BD26" i="1" s="1"/>
  <c r="BB26" i="1"/>
  <c r="BB15" i="1"/>
  <c r="BF12" i="1"/>
  <c r="BA24" i="1" l="1"/>
  <c r="BA22" i="1"/>
  <c r="BE27" i="1"/>
  <c r="BE25" i="1"/>
  <c r="AZ19" i="1"/>
  <c r="BA20" i="1"/>
  <c r="BA23" i="1"/>
  <c r="BB18" i="1"/>
  <c r="BB19" i="1" s="1"/>
  <c r="BB23" i="1" s="1"/>
  <c r="BD28" i="1"/>
  <c r="BD15" i="1"/>
  <c r="BJ9" i="1"/>
  <c r="BJ4" i="1"/>
  <c r="BL5" i="1" s="1"/>
  <c r="BL7" i="1" s="1"/>
  <c r="BI12" i="1"/>
  <c r="BF13" i="1"/>
  <c r="BG13" i="1"/>
  <c r="BG25" i="1" s="1"/>
  <c r="BH12" i="1"/>
  <c r="BK9" i="1"/>
  <c r="BK4" i="1"/>
  <c r="BM5" i="1" s="1"/>
  <c r="BM7" i="1" s="1"/>
  <c r="BE29" i="1"/>
  <c r="BE15" i="1"/>
  <c r="BK11" i="1"/>
  <c r="BK14" i="1"/>
  <c r="BL10" i="1"/>
  <c r="AZ23" i="1" l="1"/>
  <c r="AZ21" i="1"/>
  <c r="BC18" i="1"/>
  <c r="BC19" i="1" s="1"/>
  <c r="BC24" i="1" s="1"/>
  <c r="BF28" i="1"/>
  <c r="BF26" i="1"/>
  <c r="BG29" i="1"/>
  <c r="BG27" i="1"/>
  <c r="BC22" i="1"/>
  <c r="BC20" i="1"/>
  <c r="AZ22" i="1"/>
  <c r="AZ24" i="1"/>
  <c r="BB21" i="1"/>
  <c r="BB24" i="1"/>
  <c r="BF15" i="1"/>
  <c r="BF25" i="1"/>
  <c r="BG15" i="1"/>
  <c r="BG26" i="1"/>
  <c r="BD18" i="1"/>
  <c r="BE18" i="1" s="1"/>
  <c r="BF18" i="1" s="1"/>
  <c r="BK12" i="1"/>
  <c r="BH13" i="1"/>
  <c r="BH26" i="1" s="1"/>
  <c r="BJ12" i="1"/>
  <c r="BL11" i="1"/>
  <c r="BL14" i="1"/>
  <c r="BM10" i="1"/>
  <c r="BN10" i="1" s="1"/>
  <c r="BM9" i="1"/>
  <c r="BM4" i="1"/>
  <c r="BO5" i="1" s="1"/>
  <c r="BO7" i="1" s="1"/>
  <c r="BJ13" i="1"/>
  <c r="BI13" i="1"/>
  <c r="BL9" i="1"/>
  <c r="BL4" i="1"/>
  <c r="BN5" i="1" s="1"/>
  <c r="BN7" i="1" s="1"/>
  <c r="BI25" i="1" l="1"/>
  <c r="BI27" i="1"/>
  <c r="BJ26" i="1"/>
  <c r="BJ28" i="1"/>
  <c r="BJ27" i="1"/>
  <c r="BJ25" i="1"/>
  <c r="BD19" i="1"/>
  <c r="BI26" i="1"/>
  <c r="BI29" i="1"/>
  <c r="BH25" i="1"/>
  <c r="BH28" i="1"/>
  <c r="BD23" i="1"/>
  <c r="BD21" i="1"/>
  <c r="BG18" i="1"/>
  <c r="BG19" i="1" s="1"/>
  <c r="BJ15" i="1"/>
  <c r="BJ29" i="1"/>
  <c r="BH15" i="1"/>
  <c r="BH27" i="1"/>
  <c r="BI15" i="1"/>
  <c r="BI28" i="1"/>
  <c r="BF19" i="1"/>
  <c r="BF21" i="1" s="1"/>
  <c r="BN14" i="1"/>
  <c r="BN11" i="1"/>
  <c r="BN9" i="1"/>
  <c r="BN4" i="1"/>
  <c r="BP5" i="1" s="1"/>
  <c r="BP7" i="1" s="1"/>
  <c r="BM12" i="1"/>
  <c r="BE19" i="1"/>
  <c r="BE20" i="1" s="1"/>
  <c r="BK13" i="1"/>
  <c r="BL12" i="1"/>
  <c r="BO9" i="1"/>
  <c r="BO4" i="1"/>
  <c r="BQ5" i="1" s="1"/>
  <c r="BQ7" i="1" s="1"/>
  <c r="BM14" i="1"/>
  <c r="BM11" i="1"/>
  <c r="BO10" i="1"/>
  <c r="BK29" i="1" l="1"/>
  <c r="BK25" i="1"/>
  <c r="BG22" i="1"/>
  <c r="BG20" i="1"/>
  <c r="BK26" i="1"/>
  <c r="BK27" i="1"/>
  <c r="BG21" i="1"/>
  <c r="BG24" i="1"/>
  <c r="BE24" i="1"/>
  <c r="BE22" i="1"/>
  <c r="BF20" i="1"/>
  <c r="BF23" i="1"/>
  <c r="BK15" i="1"/>
  <c r="BK28" i="1"/>
  <c r="BH18" i="1"/>
  <c r="BI18" i="1" s="1"/>
  <c r="BJ18" i="1" s="1"/>
  <c r="BK18" i="1" s="1"/>
  <c r="BO11" i="1"/>
  <c r="BO14" i="1"/>
  <c r="BP10" i="1"/>
  <c r="BQ10" i="1" s="1"/>
  <c r="BM25" i="1"/>
  <c r="BM20" i="1"/>
  <c r="BO12" i="1"/>
  <c r="BP4" i="1"/>
  <c r="BR5" i="1" s="1"/>
  <c r="BR7" i="1" s="1"/>
  <c r="BP9" i="1"/>
  <c r="BL13" i="1"/>
  <c r="BM13" i="1"/>
  <c r="BM15" i="1" s="1"/>
  <c r="BQ9" i="1"/>
  <c r="BQ4" i="1"/>
  <c r="BS5" i="1" s="1"/>
  <c r="BS7" i="1" s="1"/>
  <c r="BN12" i="1"/>
  <c r="BN26" i="1"/>
  <c r="BN21" i="1"/>
  <c r="BL28" i="1" l="1"/>
  <c r="BL26" i="1"/>
  <c r="BM27" i="1"/>
  <c r="BM29" i="1"/>
  <c r="BL29" i="1"/>
  <c r="BL27" i="1"/>
  <c r="BM28" i="1"/>
  <c r="BJ19" i="1"/>
  <c r="BJ23" i="1" s="1"/>
  <c r="BH19" i="1"/>
  <c r="BJ24" i="1"/>
  <c r="BJ22" i="1"/>
  <c r="BI19" i="1"/>
  <c r="BI22" i="1" s="1"/>
  <c r="BH22" i="1"/>
  <c r="BH20" i="1"/>
  <c r="BK19" i="1"/>
  <c r="BK20" i="1" s="1"/>
  <c r="BQ12" i="1"/>
  <c r="BR9" i="1"/>
  <c r="BR4" i="1"/>
  <c r="BT5" i="1" s="1"/>
  <c r="BT7" i="1" s="1"/>
  <c r="BQ14" i="1"/>
  <c r="BQ11" i="1"/>
  <c r="BO27" i="1"/>
  <c r="BO23" i="1"/>
  <c r="BO22" i="1"/>
  <c r="BR10" i="1"/>
  <c r="BS10" i="1" s="1"/>
  <c r="BS9" i="1"/>
  <c r="BS4" i="1"/>
  <c r="BU5" i="1" s="1"/>
  <c r="BU7" i="1" s="1"/>
  <c r="BL15" i="1"/>
  <c r="BL25" i="1"/>
  <c r="BN13" i="1"/>
  <c r="BN28" i="1" s="1"/>
  <c r="BP12" i="1"/>
  <c r="BM26" i="1"/>
  <c r="BP11" i="1"/>
  <c r="BP13" i="1" s="1"/>
  <c r="BP15" i="1" s="1"/>
  <c r="BP14" i="1"/>
  <c r="BO13" i="1"/>
  <c r="BO15" i="1" s="1"/>
  <c r="BO29" i="1" l="1"/>
  <c r="BK22" i="1"/>
  <c r="BK24" i="1"/>
  <c r="BH23" i="1"/>
  <c r="BH21" i="1"/>
  <c r="BI24" i="1"/>
  <c r="BI20" i="1"/>
  <c r="BJ20" i="1"/>
  <c r="BJ21" i="1"/>
  <c r="BN25" i="1"/>
  <c r="BN29" i="1"/>
  <c r="BK23" i="1"/>
  <c r="BK21" i="1"/>
  <c r="BO25" i="1"/>
  <c r="BO26" i="1"/>
  <c r="BI23" i="1"/>
  <c r="BI21" i="1"/>
  <c r="BL18" i="1"/>
  <c r="BM18" i="1" s="1"/>
  <c r="BM19" i="1" s="1"/>
  <c r="BS14" i="1"/>
  <c r="BS11" i="1"/>
  <c r="BP28" i="1"/>
  <c r="BP27" i="1"/>
  <c r="BP26" i="1"/>
  <c r="BP25" i="1"/>
  <c r="BP29" i="1"/>
  <c r="BP23" i="1"/>
  <c r="BN15" i="1"/>
  <c r="BN27" i="1"/>
  <c r="BU9" i="1"/>
  <c r="BU4" i="1"/>
  <c r="BW5" i="1" s="1"/>
  <c r="BW7" i="1" s="1"/>
  <c r="BR14" i="1"/>
  <c r="BR11" i="1"/>
  <c r="BQ29" i="1"/>
  <c r="BQ24" i="1"/>
  <c r="BT4" i="1"/>
  <c r="BV5" i="1" s="1"/>
  <c r="BV7" i="1" s="1"/>
  <c r="BT9" i="1"/>
  <c r="BT10" i="1"/>
  <c r="BU10" i="1" s="1"/>
  <c r="BS12" i="1"/>
  <c r="BO28" i="1"/>
  <c r="BQ13" i="1"/>
  <c r="BQ15" i="1" s="1"/>
  <c r="BR12" i="1"/>
  <c r="BM24" i="1" l="1"/>
  <c r="BM22" i="1"/>
  <c r="BQ25" i="1"/>
  <c r="BM21" i="1"/>
  <c r="BM23" i="1"/>
  <c r="BL19" i="1"/>
  <c r="BL21" i="1" s="1"/>
  <c r="BQ27" i="1"/>
  <c r="BQ28" i="1"/>
  <c r="BQ26" i="1"/>
  <c r="BL20" i="1"/>
  <c r="BL24" i="1"/>
  <c r="BN18" i="1"/>
  <c r="BO18" i="1" s="1"/>
  <c r="BU11" i="1"/>
  <c r="BU14" i="1"/>
  <c r="BT14" i="1"/>
  <c r="BT11" i="1"/>
  <c r="BT12" i="1"/>
  <c r="BR13" i="1"/>
  <c r="BR15" i="1" s="1"/>
  <c r="BW9" i="1"/>
  <c r="BW4" i="1"/>
  <c r="BY5" i="1" s="1"/>
  <c r="BY7" i="1" s="1"/>
  <c r="BS13" i="1"/>
  <c r="BS15" i="1" s="1"/>
  <c r="BV9" i="1"/>
  <c r="BV4" i="1"/>
  <c r="BX5" i="1" s="1"/>
  <c r="BX7" i="1" s="1"/>
  <c r="BV10" i="1"/>
  <c r="BR25" i="1"/>
  <c r="BR29" i="1"/>
  <c r="BR28" i="1"/>
  <c r="BR27" i="1"/>
  <c r="BR26" i="1"/>
  <c r="BU12" i="1"/>
  <c r="BS29" i="1"/>
  <c r="BS25" i="1"/>
  <c r="BS27" i="1"/>
  <c r="BS28" i="1"/>
  <c r="BS26" i="1"/>
  <c r="BS20" i="1"/>
  <c r="BL22" i="1" l="1"/>
  <c r="BL23" i="1"/>
  <c r="BP18" i="1"/>
  <c r="BP19" i="1" s="1"/>
  <c r="BO19" i="1"/>
  <c r="BO24" i="1" s="1"/>
  <c r="BN19" i="1"/>
  <c r="BP24" i="1"/>
  <c r="BP20" i="1"/>
  <c r="BV11" i="1"/>
  <c r="BV14" i="1"/>
  <c r="BV12" i="1"/>
  <c r="BY4" i="1"/>
  <c r="CA5" i="1" s="1"/>
  <c r="CA7" i="1" s="1"/>
  <c r="BY9" i="1"/>
  <c r="BT26" i="1"/>
  <c r="BT29" i="1"/>
  <c r="BT21" i="1"/>
  <c r="BU27" i="1"/>
  <c r="BU22" i="1"/>
  <c r="BW10" i="1"/>
  <c r="BW12" i="1" s="1"/>
  <c r="BX4" i="1"/>
  <c r="BZ5" i="1" s="1"/>
  <c r="BZ7" i="1" s="1"/>
  <c r="BX9" i="1"/>
  <c r="BT13" i="1"/>
  <c r="BT15" i="1" s="1"/>
  <c r="BU13" i="1"/>
  <c r="BU15" i="1" s="1"/>
  <c r="BQ18" i="1" l="1"/>
  <c r="BU28" i="1"/>
  <c r="BT27" i="1"/>
  <c r="BN24" i="1"/>
  <c r="BN23" i="1"/>
  <c r="BU29" i="1"/>
  <c r="BT28" i="1"/>
  <c r="BO21" i="1"/>
  <c r="BO20" i="1"/>
  <c r="BP22" i="1"/>
  <c r="BP21" i="1"/>
  <c r="BN22" i="1"/>
  <c r="BN20" i="1"/>
  <c r="BR18" i="1"/>
  <c r="BQ19" i="1"/>
  <c r="BT25" i="1"/>
  <c r="BU26" i="1"/>
  <c r="BU25" i="1"/>
  <c r="BV28" i="1"/>
  <c r="BV23" i="1"/>
  <c r="BZ9" i="1"/>
  <c r="BZ4" i="1"/>
  <c r="CB5" i="1" s="1"/>
  <c r="CB7" i="1" s="1"/>
  <c r="BW11" i="1"/>
  <c r="BW13" i="1" s="1"/>
  <c r="BW15" i="1" s="1"/>
  <c r="BW14" i="1"/>
  <c r="BX10" i="1"/>
  <c r="CA9" i="1"/>
  <c r="CA4" i="1"/>
  <c r="CC5" i="1" s="1"/>
  <c r="CC7" i="1" s="1"/>
  <c r="BV13" i="1"/>
  <c r="BV15" i="1" s="1"/>
  <c r="BV25" i="1" l="1"/>
  <c r="BV29" i="1"/>
  <c r="BQ22" i="1"/>
  <c r="BQ20" i="1"/>
  <c r="BQ21" i="1"/>
  <c r="BQ23" i="1"/>
  <c r="BV27" i="1"/>
  <c r="BS18" i="1"/>
  <c r="BR19" i="1"/>
  <c r="BR20" i="1" s="1"/>
  <c r="BV26" i="1"/>
  <c r="BW27" i="1"/>
  <c r="BW29" i="1"/>
  <c r="BW26" i="1"/>
  <c r="BW28" i="1"/>
  <c r="BW25" i="1"/>
  <c r="BW20" i="1"/>
  <c r="BW24" i="1"/>
  <c r="CB4" i="1"/>
  <c r="CD5" i="1" s="1"/>
  <c r="CD7" i="1" s="1"/>
  <c r="CB9" i="1"/>
  <c r="CC4" i="1"/>
  <c r="CE5" i="1" s="1"/>
  <c r="CE7" i="1" s="1"/>
  <c r="CC9" i="1"/>
  <c r="BX14" i="1"/>
  <c r="BX11" i="1"/>
  <c r="BY10" i="1"/>
  <c r="BX12" i="1"/>
  <c r="BR23" i="1" l="1"/>
  <c r="BR21" i="1"/>
  <c r="BR22" i="1"/>
  <c r="BR24" i="1"/>
  <c r="BS19" i="1"/>
  <c r="BT18" i="1"/>
  <c r="BY14" i="1"/>
  <c r="BY11" i="1"/>
  <c r="BZ10" i="1"/>
  <c r="BY12" i="1"/>
  <c r="BX26" i="1"/>
  <c r="BX21" i="1"/>
  <c r="CE4" i="1"/>
  <c r="CG5" i="1" s="1"/>
  <c r="CG7" i="1" s="1"/>
  <c r="CE9" i="1"/>
  <c r="CD4" i="1"/>
  <c r="CF5" i="1" s="1"/>
  <c r="CF7" i="1" s="1"/>
  <c r="CD9" i="1"/>
  <c r="BX13" i="1"/>
  <c r="BX15" i="1" s="1"/>
  <c r="BX27" i="1" l="1"/>
  <c r="BS22" i="1"/>
  <c r="BS21" i="1"/>
  <c r="BS23" i="1"/>
  <c r="BS24" i="1"/>
  <c r="BX25" i="1"/>
  <c r="BT19" i="1"/>
  <c r="BU18" i="1"/>
  <c r="BX29" i="1"/>
  <c r="BX28" i="1"/>
  <c r="CF4" i="1"/>
  <c r="CH5" i="1" s="1"/>
  <c r="CH7" i="1" s="1"/>
  <c r="CF9" i="1"/>
  <c r="CG9" i="1"/>
  <c r="CG4" i="1"/>
  <c r="CI5" i="1" s="1"/>
  <c r="CI7" i="1" s="1"/>
  <c r="BY13" i="1"/>
  <c r="BY15" i="1" s="1"/>
  <c r="BZ14" i="1"/>
  <c r="BZ11" i="1"/>
  <c r="CA10" i="1"/>
  <c r="BZ12" i="1"/>
  <c r="BY29" i="1"/>
  <c r="BY28" i="1"/>
  <c r="BY27" i="1"/>
  <c r="BY25" i="1"/>
  <c r="BY26" i="1"/>
  <c r="BY20" i="1"/>
  <c r="BY22" i="1"/>
  <c r="BT23" i="1" l="1"/>
  <c r="BT22" i="1"/>
  <c r="BU19" i="1"/>
  <c r="BV18" i="1"/>
  <c r="BT20" i="1"/>
  <c r="BT24" i="1"/>
  <c r="CA11" i="1"/>
  <c r="CA14" i="1"/>
  <c r="CA12" i="1"/>
  <c r="CB10" i="1"/>
  <c r="BZ28" i="1"/>
  <c r="BZ26" i="1"/>
  <c r="BZ23" i="1"/>
  <c r="BZ21" i="1"/>
  <c r="CH4" i="1"/>
  <c r="CJ5" i="1" s="1"/>
  <c r="CJ7" i="1" s="1"/>
  <c r="CH9" i="1"/>
  <c r="BZ13" i="1"/>
  <c r="BZ15" i="1" s="1"/>
  <c r="CI9" i="1"/>
  <c r="CI4" i="1"/>
  <c r="CK5" i="1" s="1"/>
  <c r="CK7" i="1" s="1"/>
  <c r="BZ29" i="1" l="1"/>
  <c r="BZ25" i="1"/>
  <c r="BU24" i="1"/>
  <c r="BU23" i="1"/>
  <c r="BU21" i="1"/>
  <c r="BU20" i="1"/>
  <c r="BZ27" i="1"/>
  <c r="BV19" i="1"/>
  <c r="BW18" i="1"/>
  <c r="CA13" i="1"/>
  <c r="CA15" i="1" s="1"/>
  <c r="CK4" i="1"/>
  <c r="CM5" i="1" s="1"/>
  <c r="CM7" i="1" s="1"/>
  <c r="CK9" i="1"/>
  <c r="CJ9" i="1"/>
  <c r="CJ4" i="1"/>
  <c r="CL5" i="1" s="1"/>
  <c r="CL7" i="1" s="1"/>
  <c r="CB11" i="1"/>
  <c r="CB14" i="1"/>
  <c r="CB12" i="1"/>
  <c r="CC10" i="1"/>
  <c r="CA26" i="1"/>
  <c r="CA25" i="1"/>
  <c r="CA29" i="1"/>
  <c r="CA27" i="1"/>
  <c r="CA28" i="1"/>
  <c r="CA24" i="1"/>
  <c r="CA22" i="1"/>
  <c r="BV24" i="1" l="1"/>
  <c r="BV20" i="1"/>
  <c r="BV22" i="1"/>
  <c r="BV21" i="1"/>
  <c r="BW19" i="1"/>
  <c r="BW21" i="1" s="1"/>
  <c r="BX18" i="1"/>
  <c r="CB13" i="1"/>
  <c r="CB15" i="1" s="1"/>
  <c r="CC11" i="1"/>
  <c r="CC14" i="1"/>
  <c r="CC12" i="1"/>
  <c r="CD10" i="1"/>
  <c r="CB28" i="1"/>
  <c r="CB29" i="1"/>
  <c r="CB25" i="1"/>
  <c r="CB26" i="1"/>
  <c r="CB23" i="1"/>
  <c r="CL9" i="1"/>
  <c r="CL4" i="1"/>
  <c r="CN5" i="1" s="1"/>
  <c r="CN7" i="1" s="1"/>
  <c r="CM9" i="1"/>
  <c r="CM4" i="1"/>
  <c r="CO5" i="1" s="1"/>
  <c r="CO7" i="1" s="1"/>
  <c r="CB27" i="1" l="1"/>
  <c r="BW23" i="1"/>
  <c r="BW22" i="1"/>
  <c r="BX19" i="1"/>
  <c r="BY18" i="1"/>
  <c r="CN9" i="1"/>
  <c r="CN4" i="1"/>
  <c r="CP5" i="1" s="1"/>
  <c r="CP7" i="1" s="1"/>
  <c r="CE10" i="1"/>
  <c r="CC29" i="1"/>
  <c r="CC24" i="1"/>
  <c r="CO4" i="1"/>
  <c r="CQ5" i="1" s="1"/>
  <c r="CQ7" i="1" s="1"/>
  <c r="CO9" i="1"/>
  <c r="CD11" i="1"/>
  <c r="CD14" i="1"/>
  <c r="CD12" i="1"/>
  <c r="CF10" i="1"/>
  <c r="CC13" i="1"/>
  <c r="CC15" i="1" s="1"/>
  <c r="BX23" i="1" l="1"/>
  <c r="BX22" i="1"/>
  <c r="CC28" i="1"/>
  <c r="CC25" i="1"/>
  <c r="BX24" i="1"/>
  <c r="BX20" i="1"/>
  <c r="BY19" i="1"/>
  <c r="BY23" i="1" s="1"/>
  <c r="BZ18" i="1"/>
  <c r="CG10" i="1"/>
  <c r="CG11" i="1" s="1"/>
  <c r="CC26" i="1"/>
  <c r="CB21" i="1"/>
  <c r="CC27" i="1"/>
  <c r="CG14" i="1"/>
  <c r="CD13" i="1"/>
  <c r="CD15" i="1" s="1"/>
  <c r="CQ4" i="1"/>
  <c r="CS5" i="1" s="1"/>
  <c r="CS7" i="1" s="1"/>
  <c r="CQ9" i="1"/>
  <c r="CE11" i="1"/>
  <c r="CE14" i="1"/>
  <c r="CE12" i="1"/>
  <c r="CF14" i="1"/>
  <c r="CF11" i="1"/>
  <c r="CF12" i="1"/>
  <c r="CD27" i="1"/>
  <c r="CD28" i="1"/>
  <c r="CD29" i="1"/>
  <c r="CD25" i="1"/>
  <c r="CD26" i="1"/>
  <c r="CD20" i="1"/>
  <c r="CP9" i="1"/>
  <c r="CP4" i="1"/>
  <c r="CR5" i="1" s="1"/>
  <c r="CR7" i="1" s="1"/>
  <c r="CH10" i="1" l="1"/>
  <c r="CI10" i="1" s="1"/>
  <c r="CA18" i="1"/>
  <c r="CB18" i="1" s="1"/>
  <c r="BZ19" i="1"/>
  <c r="BZ24" i="1" s="1"/>
  <c r="BY24" i="1"/>
  <c r="BY21" i="1"/>
  <c r="CA19" i="1"/>
  <c r="CA21" i="1" s="1"/>
  <c r="CG12" i="1"/>
  <c r="CG13" i="1" s="1"/>
  <c r="CG15" i="1" s="1"/>
  <c r="CC22" i="1"/>
  <c r="CR9" i="1"/>
  <c r="CR4" i="1"/>
  <c r="CT5" i="1" s="1"/>
  <c r="CT7" i="1" s="1"/>
  <c r="CF13" i="1"/>
  <c r="CF15" i="1" s="1"/>
  <c r="CE13" i="1"/>
  <c r="CE15" i="1" s="1"/>
  <c r="CS4" i="1"/>
  <c r="CU5" i="1" s="1"/>
  <c r="CU7" i="1" s="1"/>
  <c r="CS9" i="1"/>
  <c r="CH11" i="1"/>
  <c r="CH14" i="1"/>
  <c r="CH12" i="1"/>
  <c r="CF27" i="1"/>
  <c r="CF25" i="1"/>
  <c r="CF29" i="1"/>
  <c r="CF26" i="1"/>
  <c r="CF28" i="1"/>
  <c r="CF22" i="1"/>
  <c r="CF20" i="1"/>
  <c r="CE26" i="1"/>
  <c r="CE29" i="1"/>
  <c r="CE28" i="1"/>
  <c r="CE25" i="1"/>
  <c r="CE27" i="1"/>
  <c r="CE21" i="1"/>
  <c r="CG28" i="1"/>
  <c r="CG26" i="1"/>
  <c r="CG21" i="1"/>
  <c r="CG23" i="1"/>
  <c r="CJ10" i="1" l="1"/>
  <c r="CJ12" i="1" s="1"/>
  <c r="CI14" i="1"/>
  <c r="CI28" i="1" s="1"/>
  <c r="CK10" i="1"/>
  <c r="CI12" i="1"/>
  <c r="CI11" i="1"/>
  <c r="BZ22" i="1"/>
  <c r="BZ20" i="1"/>
  <c r="CG29" i="1"/>
  <c r="CG25" i="1"/>
  <c r="CA20" i="1"/>
  <c r="CA23" i="1"/>
  <c r="CG27" i="1"/>
  <c r="CB19" i="1"/>
  <c r="CB22" i="1" s="1"/>
  <c r="CC18" i="1"/>
  <c r="CD23" i="1"/>
  <c r="CL10" i="1"/>
  <c r="CM10" i="1" s="1"/>
  <c r="CH13" i="1"/>
  <c r="CH15" i="1" s="1"/>
  <c r="CU4" i="1"/>
  <c r="CW5" i="1" s="1"/>
  <c r="CW7" i="1" s="1"/>
  <c r="CU9" i="1"/>
  <c r="CT4" i="1"/>
  <c r="CV5" i="1" s="1"/>
  <c r="CV7" i="1" s="1"/>
  <c r="CT9" i="1"/>
  <c r="CK11" i="1"/>
  <c r="CK14" i="1"/>
  <c r="CK12" i="1"/>
  <c r="CH29" i="1"/>
  <c r="CH26" i="1"/>
  <c r="CH28" i="1"/>
  <c r="CH27" i="1"/>
  <c r="CH22" i="1"/>
  <c r="CH24" i="1"/>
  <c r="CI29" i="1"/>
  <c r="CI23" i="1"/>
  <c r="CI27" i="1" l="1"/>
  <c r="CI13" i="1"/>
  <c r="CI15" i="1" s="1"/>
  <c r="CJ14" i="1"/>
  <c r="CJ11" i="1"/>
  <c r="CJ13" i="1" s="1"/>
  <c r="CJ15" i="1" s="1"/>
  <c r="CI26" i="1"/>
  <c r="CH25" i="1"/>
  <c r="CD18" i="1"/>
  <c r="CD19" i="1" s="1"/>
  <c r="CD24" i="1" s="1"/>
  <c r="CC19" i="1"/>
  <c r="CC23" i="1" s="1"/>
  <c r="CB24" i="1"/>
  <c r="CB20" i="1"/>
  <c r="CE18" i="1"/>
  <c r="CE19" i="1" s="1"/>
  <c r="CJ27" i="1"/>
  <c r="CL11" i="1"/>
  <c r="CE24" i="1"/>
  <c r="CE23" i="1"/>
  <c r="CI25" i="1"/>
  <c r="CF18" i="1"/>
  <c r="CM11" i="1"/>
  <c r="CM12" i="1"/>
  <c r="CM14" i="1"/>
  <c r="CM29" i="1" s="1"/>
  <c r="CN10" i="1"/>
  <c r="CO10" i="1" s="1"/>
  <c r="CL12" i="1"/>
  <c r="CL14" i="1"/>
  <c r="CL26" i="1" s="1"/>
  <c r="CK26" i="1"/>
  <c r="CK21" i="1"/>
  <c r="CK13" i="1"/>
  <c r="CK15" i="1" s="1"/>
  <c r="CV9" i="1"/>
  <c r="CV4" i="1"/>
  <c r="CX5" i="1" s="1"/>
  <c r="CX7" i="1" s="1"/>
  <c r="CN11" i="1"/>
  <c r="CM26" i="1"/>
  <c r="CW4" i="1"/>
  <c r="CY5" i="1" s="1"/>
  <c r="CY7" i="1" s="1"/>
  <c r="CW9" i="1"/>
  <c r="CL25" i="1"/>
  <c r="CL22" i="1" l="1"/>
  <c r="CL13" i="1"/>
  <c r="CL15" i="1" s="1"/>
  <c r="CJ28" i="1"/>
  <c r="CJ25" i="1"/>
  <c r="CJ24" i="1"/>
  <c r="CJ26" i="1"/>
  <c r="CJ29" i="1"/>
  <c r="CJ20" i="1"/>
  <c r="CL29" i="1"/>
  <c r="CM25" i="1"/>
  <c r="CL27" i="1"/>
  <c r="CN12" i="1"/>
  <c r="CN14" i="1"/>
  <c r="CN26" i="1" s="1"/>
  <c r="CC21" i="1"/>
  <c r="CC20" i="1"/>
  <c r="CE20" i="1"/>
  <c r="CE22" i="1"/>
  <c r="CD22" i="1"/>
  <c r="CD21" i="1"/>
  <c r="CM13" i="1"/>
  <c r="CM15" i="1" s="1"/>
  <c r="CK29" i="1"/>
  <c r="CK25" i="1"/>
  <c r="CM28" i="1"/>
  <c r="CM20" i="1"/>
  <c r="CG18" i="1"/>
  <c r="CF19" i="1"/>
  <c r="CF23" i="1" s="1"/>
  <c r="CL28" i="1"/>
  <c r="CM23" i="1"/>
  <c r="CM27" i="1"/>
  <c r="CK27" i="1"/>
  <c r="CO14" i="1"/>
  <c r="CO26" i="1" s="1"/>
  <c r="CO12" i="1"/>
  <c r="CP10" i="1"/>
  <c r="CP14" i="1" s="1"/>
  <c r="CO11" i="1"/>
  <c r="CQ10" i="1"/>
  <c r="CQ11" i="1" s="1"/>
  <c r="CY9" i="1"/>
  <c r="CY4" i="1"/>
  <c r="DA5" i="1" s="1"/>
  <c r="DA7" i="1" s="1"/>
  <c r="CO22" i="1"/>
  <c r="CN25" i="1"/>
  <c r="CX4" i="1"/>
  <c r="CZ5" i="1" s="1"/>
  <c r="CZ7" i="1" s="1"/>
  <c r="CX9" i="1"/>
  <c r="CK28" i="1"/>
  <c r="CP12" i="1"/>
  <c r="CN13" i="1"/>
  <c r="CN15" i="1" s="1"/>
  <c r="CQ14" i="1" l="1"/>
  <c r="CN24" i="1"/>
  <c r="CN29" i="1"/>
  <c r="CO21" i="1"/>
  <c r="CP11" i="1"/>
  <c r="CP13" i="1" s="1"/>
  <c r="CP15" i="1" s="1"/>
  <c r="CN21" i="1"/>
  <c r="CN20" i="1"/>
  <c r="CO27" i="1"/>
  <c r="CN27" i="1"/>
  <c r="CH18" i="1"/>
  <c r="CG19" i="1"/>
  <c r="CG24" i="1" s="1"/>
  <c r="CN28" i="1"/>
  <c r="CF24" i="1"/>
  <c r="CF21" i="1"/>
  <c r="CO13" i="1"/>
  <c r="CO15" i="1" s="1"/>
  <c r="CI18" i="1"/>
  <c r="CH19" i="1"/>
  <c r="CH21" i="1" s="1"/>
  <c r="CQ12" i="1"/>
  <c r="CQ13" i="1" s="1"/>
  <c r="CO20" i="1"/>
  <c r="CO25" i="1"/>
  <c r="CO28" i="1"/>
  <c r="CJ18" i="1"/>
  <c r="CI19" i="1"/>
  <c r="CR10" i="1"/>
  <c r="CP28" i="1"/>
  <c r="CP26" i="1"/>
  <c r="CP23" i="1"/>
  <c r="CP21" i="1"/>
  <c r="CP22" i="1"/>
  <c r="CP27" i="1"/>
  <c r="CZ4" i="1"/>
  <c r="DB5" i="1" s="1"/>
  <c r="DB7" i="1" s="1"/>
  <c r="CZ9" i="1"/>
  <c r="CQ29" i="1"/>
  <c r="CQ25" i="1"/>
  <c r="CQ28" i="1"/>
  <c r="CQ23" i="1"/>
  <c r="CQ27" i="1"/>
  <c r="CQ22" i="1"/>
  <c r="CQ24" i="1"/>
  <c r="DA4" i="1"/>
  <c r="DC5" i="1" s="1"/>
  <c r="DC7" i="1" s="1"/>
  <c r="DA9" i="1"/>
  <c r="CQ15" i="1" l="1"/>
  <c r="CQ26" i="1"/>
  <c r="CI24" i="1"/>
  <c r="CI22" i="1"/>
  <c r="CP29" i="1"/>
  <c r="CG22" i="1"/>
  <c r="CG20" i="1"/>
  <c r="CH20" i="1"/>
  <c r="CH23" i="1"/>
  <c r="CO29" i="1"/>
  <c r="CI20" i="1"/>
  <c r="CI21" i="1"/>
  <c r="CP25" i="1"/>
  <c r="CJ19" i="1"/>
  <c r="CJ23" i="1" s="1"/>
  <c r="CK18" i="1"/>
  <c r="CR14" i="1"/>
  <c r="CR12" i="1"/>
  <c r="CS10" i="1"/>
  <c r="CR11" i="1"/>
  <c r="DB9" i="1"/>
  <c r="DB4" i="1"/>
  <c r="DD5" i="1" s="1"/>
  <c r="DD7" i="1" s="1"/>
  <c r="DC4" i="1"/>
  <c r="DE5" i="1" s="1"/>
  <c r="DE7" i="1" s="1"/>
  <c r="DC9" i="1"/>
  <c r="CJ21" i="1" l="1"/>
  <c r="CJ22" i="1"/>
  <c r="CL18" i="1"/>
  <c r="CK19" i="1"/>
  <c r="CS14" i="1"/>
  <c r="CS12" i="1"/>
  <c r="CS11" i="1"/>
  <c r="CT10" i="1"/>
  <c r="CR28" i="1"/>
  <c r="CR24" i="1"/>
  <c r="CR29" i="1"/>
  <c r="CR23" i="1"/>
  <c r="CR13" i="1"/>
  <c r="CR15" i="1" s="1"/>
  <c r="DE4" i="1"/>
  <c r="DE9" i="1"/>
  <c r="DD9" i="1"/>
  <c r="DD4" i="1"/>
  <c r="CR27" i="1" l="1"/>
  <c r="CR26" i="1"/>
  <c r="CK20" i="1"/>
  <c r="CK24" i="1"/>
  <c r="CR25" i="1"/>
  <c r="CK23" i="1"/>
  <c r="CK22" i="1"/>
  <c r="CM18" i="1"/>
  <c r="CL19" i="1"/>
  <c r="CU10" i="1"/>
  <c r="CT14" i="1"/>
  <c r="CT12" i="1"/>
  <c r="CT11" i="1"/>
  <c r="CS13" i="1"/>
  <c r="CS15" i="1" s="1"/>
  <c r="CS29" i="1"/>
  <c r="CS26" i="1"/>
  <c r="CS27" i="1"/>
  <c r="CS25" i="1"/>
  <c r="CS24" i="1"/>
  <c r="CS28" i="1" l="1"/>
  <c r="CL21" i="1"/>
  <c r="CL20" i="1"/>
  <c r="CL24" i="1"/>
  <c r="CL23" i="1"/>
  <c r="CM19" i="1"/>
  <c r="CM21" i="1" s="1"/>
  <c r="CN18" i="1"/>
  <c r="CT13" i="1"/>
  <c r="CT15" i="1" s="1"/>
  <c r="CU11" i="1"/>
  <c r="CU14" i="1"/>
  <c r="CU12" i="1"/>
  <c r="CV10" i="1"/>
  <c r="CW10" i="1" s="1"/>
  <c r="CT26" i="1" l="1"/>
  <c r="CT27" i="1"/>
  <c r="CO18" i="1"/>
  <c r="CN19" i="1"/>
  <c r="CM24" i="1"/>
  <c r="CM22" i="1"/>
  <c r="CT29" i="1"/>
  <c r="CT25" i="1"/>
  <c r="CV11" i="1"/>
  <c r="CV14" i="1"/>
  <c r="CV12" i="1"/>
  <c r="CX10" i="1"/>
  <c r="CT28" i="1"/>
  <c r="CW11" i="1"/>
  <c r="CW14" i="1"/>
  <c r="CW12" i="1"/>
  <c r="CU13" i="1"/>
  <c r="CU15" i="1" s="1"/>
  <c r="CU25" i="1" l="1"/>
  <c r="CN23" i="1"/>
  <c r="CN22" i="1"/>
  <c r="CU27" i="1"/>
  <c r="CU28" i="1"/>
  <c r="CP18" i="1"/>
  <c r="CO19" i="1"/>
  <c r="CU26" i="1"/>
  <c r="CW26" i="1"/>
  <c r="CW21" i="1"/>
  <c r="CU29" i="1"/>
  <c r="CY10" i="1"/>
  <c r="CZ10" i="1" s="1"/>
  <c r="CV13" i="1"/>
  <c r="CV15" i="1" s="1"/>
  <c r="CX14" i="1"/>
  <c r="CX11" i="1"/>
  <c r="CX12" i="1"/>
  <c r="CV28" i="1"/>
  <c r="CV25" i="1"/>
  <c r="CV29" i="1"/>
  <c r="CV27" i="1"/>
  <c r="CV26" i="1"/>
  <c r="CV20" i="1"/>
  <c r="CW13" i="1"/>
  <c r="CW15" i="1" s="1"/>
  <c r="CW27" i="1" l="1"/>
  <c r="CO24" i="1"/>
  <c r="CO23" i="1"/>
  <c r="CW29" i="1"/>
  <c r="CQ18" i="1"/>
  <c r="CP19" i="1"/>
  <c r="CW28" i="1"/>
  <c r="CX13" i="1"/>
  <c r="CX15" i="1" s="1"/>
  <c r="CX26" i="1"/>
  <c r="CX25" i="1"/>
  <c r="CX27" i="1"/>
  <c r="CX29" i="1"/>
  <c r="CX22" i="1"/>
  <c r="CW25" i="1"/>
  <c r="CZ14" i="1"/>
  <c r="CZ12" i="1"/>
  <c r="CZ11" i="1"/>
  <c r="CY14" i="1"/>
  <c r="CY12" i="1"/>
  <c r="CY11" i="1"/>
  <c r="DA10" i="1"/>
  <c r="DB10" i="1" s="1"/>
  <c r="CX28" i="1" l="1"/>
  <c r="CR18" i="1"/>
  <c r="CQ19" i="1"/>
  <c r="CS21" i="1"/>
  <c r="CS20" i="1"/>
  <c r="CP20" i="1"/>
  <c r="CP24" i="1"/>
  <c r="DB11" i="1"/>
  <c r="DB14" i="1"/>
  <c r="DB12" i="1"/>
  <c r="DC10" i="1"/>
  <c r="DD10" i="1" s="1"/>
  <c r="CY23" i="1"/>
  <c r="CY28" i="1"/>
  <c r="DA14" i="1"/>
  <c r="DA12" i="1"/>
  <c r="DA11" i="1"/>
  <c r="CZ13" i="1"/>
  <c r="CZ15" i="1" s="1"/>
  <c r="CZ29" i="1"/>
  <c r="CZ27" i="1"/>
  <c r="CZ24" i="1"/>
  <c r="CZ25" i="1"/>
  <c r="CZ26" i="1"/>
  <c r="CY13" i="1"/>
  <c r="CY15" i="1" s="1"/>
  <c r="CY29" i="1" l="1"/>
  <c r="CQ20" i="1"/>
  <c r="CQ21" i="1"/>
  <c r="CZ28" i="1"/>
  <c r="CS18" i="1"/>
  <c r="CR19" i="1"/>
  <c r="CR22" i="1" s="1"/>
  <c r="CY25" i="1"/>
  <c r="CT21" i="1"/>
  <c r="CY26" i="1"/>
  <c r="CT22" i="1"/>
  <c r="DA13" i="1"/>
  <c r="DA15" i="1" s="1"/>
  <c r="DA26" i="1"/>
  <c r="DA27" i="1"/>
  <c r="DA28" i="1"/>
  <c r="DA29" i="1"/>
  <c r="DA25" i="1"/>
  <c r="DC14" i="1"/>
  <c r="DC12" i="1"/>
  <c r="DC11" i="1"/>
  <c r="DE10" i="1"/>
  <c r="B7" i="4" a="1"/>
  <c r="DB27" i="1"/>
  <c r="DB26" i="1"/>
  <c r="DD11" i="1"/>
  <c r="DD12" i="1"/>
  <c r="DD14" i="1"/>
  <c r="DB13" i="1"/>
  <c r="DB15" i="1" s="1"/>
  <c r="CY27" i="1"/>
  <c r="DC13" i="1" l="1"/>
  <c r="DC15" i="1" s="1"/>
  <c r="CT18" i="1"/>
  <c r="CS19" i="1"/>
  <c r="CR20" i="1"/>
  <c r="CR21" i="1"/>
  <c r="DB28" i="1"/>
  <c r="DB25" i="1"/>
  <c r="CU23" i="1"/>
  <c r="DB29" i="1"/>
  <c r="DC25" i="1"/>
  <c r="DC28" i="1"/>
  <c r="DC26" i="1"/>
  <c r="DC29" i="1"/>
  <c r="DC27" i="1"/>
  <c r="B68" i="4"/>
  <c r="B40" i="4"/>
  <c r="B45" i="4"/>
  <c r="B28" i="4"/>
  <c r="B92" i="4"/>
  <c r="B80" i="4"/>
  <c r="B53" i="4"/>
  <c r="B97" i="4"/>
  <c r="B26" i="4"/>
  <c r="B47" i="4"/>
  <c r="B93" i="4"/>
  <c r="B69" i="4"/>
  <c r="B56" i="4"/>
  <c r="B57" i="4"/>
  <c r="B106" i="4"/>
  <c r="B21" i="4"/>
  <c r="B74" i="4"/>
  <c r="B29" i="4"/>
  <c r="B71" i="4"/>
  <c r="B15" i="4"/>
  <c r="B20" i="4"/>
  <c r="B82" i="4"/>
  <c r="B51" i="4"/>
  <c r="B90" i="4"/>
  <c r="B41" i="4"/>
  <c r="B76" i="4"/>
  <c r="B38" i="4"/>
  <c r="B85" i="4"/>
  <c r="B32" i="4"/>
  <c r="B11" i="4"/>
  <c r="B104" i="4"/>
  <c r="B77" i="4"/>
  <c r="B58" i="4"/>
  <c r="B66" i="4"/>
  <c r="B91" i="4"/>
  <c r="B17" i="4"/>
  <c r="B81" i="4"/>
  <c r="B89" i="4"/>
  <c r="B16" i="4"/>
  <c r="B59" i="4"/>
  <c r="B46" i="4"/>
  <c r="B78" i="4"/>
  <c r="B62" i="4"/>
  <c r="B13" i="4"/>
  <c r="B48" i="4"/>
  <c r="B8" i="4"/>
  <c r="B103" i="4"/>
  <c r="B75" i="4"/>
  <c r="B39" i="4"/>
  <c r="B101" i="4"/>
  <c r="B37" i="4"/>
  <c r="B50" i="4"/>
  <c r="B44" i="4"/>
  <c r="B88" i="4"/>
  <c r="B100" i="4"/>
  <c r="B43" i="4"/>
  <c r="B18" i="4"/>
  <c r="B24" i="4"/>
  <c r="B42" i="4"/>
  <c r="B33" i="4"/>
  <c r="B95" i="4"/>
  <c r="B102" i="4"/>
  <c r="B98" i="4"/>
  <c r="B49" i="4"/>
  <c r="B55" i="4"/>
  <c r="B14" i="4"/>
  <c r="B35" i="4"/>
  <c r="B60" i="4"/>
  <c r="B65" i="4"/>
  <c r="B31" i="4"/>
  <c r="B36" i="4"/>
  <c r="B64" i="4"/>
  <c r="B96" i="4"/>
  <c r="B22" i="4"/>
  <c r="B23" i="4"/>
  <c r="B54" i="4"/>
  <c r="B9" i="4"/>
  <c r="B34" i="4"/>
  <c r="B84" i="4"/>
  <c r="B79" i="4"/>
  <c r="B86" i="4"/>
  <c r="B30" i="4"/>
  <c r="B70" i="4"/>
  <c r="B94" i="4"/>
  <c r="B105" i="4"/>
  <c r="B27" i="4"/>
  <c r="B61" i="4"/>
  <c r="B7" i="4"/>
  <c r="B10" i="4"/>
  <c r="B52" i="4"/>
  <c r="B63" i="4"/>
  <c r="B72" i="4"/>
  <c r="B19" i="4"/>
  <c r="B87" i="4"/>
  <c r="B67" i="4"/>
  <c r="B12" i="4"/>
  <c r="B25" i="4"/>
  <c r="B73" i="4"/>
  <c r="B99" i="4"/>
  <c r="B83" i="4"/>
  <c r="DE11" i="1"/>
  <c r="DF10" i="1"/>
  <c r="DE14" i="1"/>
  <c r="DE12" i="1"/>
  <c r="DD13" i="1"/>
  <c r="DD26" i="1" s="1"/>
  <c r="CS22" i="1" l="1"/>
  <c r="CS23" i="1"/>
  <c r="DD25" i="1"/>
  <c r="CT19" i="1"/>
  <c r="CT24" i="1" s="1"/>
  <c r="CU18" i="1"/>
  <c r="DD29" i="1"/>
  <c r="DD27" i="1"/>
  <c r="CV24" i="1"/>
  <c r="DC20" i="1"/>
  <c r="DD28" i="1"/>
  <c r="I7" i="4"/>
  <c r="F7" i="4"/>
  <c r="G7" i="4" a="1"/>
  <c r="DD15" i="1"/>
  <c r="DE13" i="1"/>
  <c r="DE15" i="1" s="1"/>
  <c r="DE25" i="1" l="1"/>
  <c r="AI34" i="1" s="1"/>
  <c r="CT23" i="1"/>
  <c r="CT20" i="1"/>
  <c r="DE26" i="1"/>
  <c r="AI35" i="1" s="1"/>
  <c r="CU19" i="1"/>
  <c r="CV18" i="1"/>
  <c r="DE29" i="1"/>
  <c r="AI38" i="1" s="1"/>
  <c r="DE28" i="1"/>
  <c r="CX20" i="1"/>
  <c r="AI37" i="1"/>
  <c r="DE27" i="1"/>
  <c r="AI36" i="1" s="1"/>
  <c r="C7" i="4" a="1"/>
  <c r="G106" i="4"/>
  <c r="G28" i="4"/>
  <c r="G68" i="4"/>
  <c r="G47" i="4"/>
  <c r="G18" i="4"/>
  <c r="G65" i="4"/>
  <c r="G23" i="4"/>
  <c r="G46" i="4"/>
  <c r="G39" i="4"/>
  <c r="G54" i="4"/>
  <c r="G17" i="4"/>
  <c r="G71" i="4"/>
  <c r="G101" i="4"/>
  <c r="G96" i="4"/>
  <c r="G98" i="4"/>
  <c r="G93" i="4"/>
  <c r="G78" i="4"/>
  <c r="G88" i="4"/>
  <c r="G90" i="4"/>
  <c r="G67" i="4"/>
  <c r="G50" i="4"/>
  <c r="G58" i="4"/>
  <c r="G60" i="4"/>
  <c r="G21" i="4"/>
  <c r="G14" i="4"/>
  <c r="G86" i="4"/>
  <c r="G91" i="4"/>
  <c r="G43" i="4"/>
  <c r="G97" i="4"/>
  <c r="G75" i="4"/>
  <c r="G37" i="4"/>
  <c r="G24" i="4"/>
  <c r="G34" i="4"/>
  <c r="G27" i="4"/>
  <c r="G51" i="4"/>
  <c r="G7" i="4"/>
  <c r="G52" i="4"/>
  <c r="G8" i="4"/>
  <c r="G40" i="4"/>
  <c r="G84" i="4"/>
  <c r="G76" i="4"/>
  <c r="G94" i="4"/>
  <c r="G59" i="4"/>
  <c r="G82" i="4"/>
  <c r="G103" i="4"/>
  <c r="G11" i="4"/>
  <c r="G36" i="4"/>
  <c r="G25" i="4"/>
  <c r="G62" i="4"/>
  <c r="G32" i="4"/>
  <c r="G105" i="4"/>
  <c r="G64" i="4"/>
  <c r="G31" i="4"/>
  <c r="G104" i="4"/>
  <c r="G102" i="4"/>
  <c r="G45" i="4"/>
  <c r="G77" i="4"/>
  <c r="G41" i="4"/>
  <c r="G53" i="4"/>
  <c r="G69" i="4"/>
  <c r="G30" i="4"/>
  <c r="G16" i="4"/>
  <c r="G55" i="4"/>
  <c r="G72" i="4"/>
  <c r="G48" i="4"/>
  <c r="G13" i="4"/>
  <c r="G57" i="4"/>
  <c r="G44" i="4"/>
  <c r="G79" i="4"/>
  <c r="G10" i="4"/>
  <c r="G22" i="4"/>
  <c r="G92" i="4"/>
  <c r="G100" i="4"/>
  <c r="G12" i="4"/>
  <c r="G95" i="4"/>
  <c r="G99" i="4"/>
  <c r="G87" i="4"/>
  <c r="G35" i="4"/>
  <c r="G56" i="4"/>
  <c r="G20" i="4"/>
  <c r="G73" i="4"/>
  <c r="G80" i="4"/>
  <c r="G70" i="4"/>
  <c r="G89" i="4"/>
  <c r="G42" i="4"/>
  <c r="G61" i="4"/>
  <c r="G85" i="4"/>
  <c r="G26" i="4"/>
  <c r="G33" i="4"/>
  <c r="G15" i="4"/>
  <c r="G83" i="4"/>
  <c r="G66" i="4"/>
  <c r="G81" i="4"/>
  <c r="G38" i="4"/>
  <c r="G19" i="4"/>
  <c r="G9" i="4"/>
  <c r="G74" i="4"/>
  <c r="G49" i="4"/>
  <c r="G29" i="4"/>
  <c r="G63" i="4"/>
  <c r="CU21" i="1" l="1"/>
  <c r="CU20" i="1"/>
  <c r="CW18" i="1"/>
  <c r="CX18" i="1" s="1"/>
  <c r="CV19" i="1"/>
  <c r="CV21" i="1" s="1"/>
  <c r="CW19" i="1"/>
  <c r="CU22" i="1"/>
  <c r="CU24" i="1"/>
  <c r="CY21" i="1"/>
  <c r="DD21" i="1"/>
  <c r="N9" i="4"/>
  <c r="N10" i="4"/>
  <c r="N11" i="4"/>
  <c r="N8" i="4"/>
  <c r="N7" i="4"/>
  <c r="C14" i="4"/>
  <c r="C58" i="4"/>
  <c r="C82" i="4"/>
  <c r="C101" i="4"/>
  <c r="C36" i="4"/>
  <c r="C105" i="4"/>
  <c r="C16" i="4"/>
  <c r="C9" i="4"/>
  <c r="C84" i="4"/>
  <c r="C97" i="4"/>
  <c r="C55" i="4"/>
  <c r="C102" i="4"/>
  <c r="C31" i="4"/>
  <c r="C83" i="4"/>
  <c r="C19" i="4"/>
  <c r="C76" i="4"/>
  <c r="C50" i="4"/>
  <c r="C37" i="4"/>
  <c r="C49" i="4"/>
  <c r="C91" i="4"/>
  <c r="C42" i="4"/>
  <c r="C7" i="4"/>
  <c r="C54" i="4"/>
  <c r="C35" i="4"/>
  <c r="C103" i="4"/>
  <c r="C8" i="4"/>
  <c r="C106" i="4"/>
  <c r="C73" i="4"/>
  <c r="C28" i="4"/>
  <c r="C67" i="4"/>
  <c r="C59" i="4"/>
  <c r="C25" i="4"/>
  <c r="C65" i="4"/>
  <c r="C45" i="4"/>
  <c r="C66" i="4"/>
  <c r="C27" i="4"/>
  <c r="C40" i="4"/>
  <c r="C98" i="4"/>
  <c r="C99" i="4"/>
  <c r="C30" i="4"/>
  <c r="C87" i="4"/>
  <c r="C21" i="4"/>
  <c r="C79" i="4"/>
  <c r="C100" i="4"/>
  <c r="C63" i="4"/>
  <c r="C44" i="4"/>
  <c r="C93" i="4"/>
  <c r="C75" i="4"/>
  <c r="C78" i="4"/>
  <c r="C46" i="4"/>
  <c r="C85" i="4"/>
  <c r="C18" i="4"/>
  <c r="C56" i="4"/>
  <c r="C80" i="4"/>
  <c r="C39" i="4"/>
  <c r="C11" i="4"/>
  <c r="C52" i="4"/>
  <c r="C15" i="4"/>
  <c r="C62" i="4"/>
  <c r="C26" i="4"/>
  <c r="C89" i="4"/>
  <c r="C17" i="4"/>
  <c r="C90" i="4"/>
  <c r="C96" i="4"/>
  <c r="C33" i="4"/>
  <c r="C22" i="4"/>
  <c r="C64" i="4"/>
  <c r="C48" i="4"/>
  <c r="C60" i="4"/>
  <c r="C34" i="4"/>
  <c r="C104" i="4"/>
  <c r="C23" i="4"/>
  <c r="C71" i="4"/>
  <c r="C94" i="4"/>
  <c r="C43" i="4"/>
  <c r="C13" i="4"/>
  <c r="C53" i="4"/>
  <c r="C70" i="4"/>
  <c r="C88" i="4"/>
  <c r="C92" i="4"/>
  <c r="C47" i="4"/>
  <c r="C10" i="4"/>
  <c r="C51" i="4"/>
  <c r="C68" i="4"/>
  <c r="C57" i="4"/>
  <c r="C69" i="4"/>
  <c r="C95" i="4"/>
  <c r="C38" i="4"/>
  <c r="C77" i="4"/>
  <c r="C12" i="4"/>
  <c r="C29" i="4"/>
  <c r="C41" i="4"/>
  <c r="C86" i="4"/>
  <c r="C74" i="4"/>
  <c r="C81" i="4"/>
  <c r="C61" i="4"/>
  <c r="C20" i="4"/>
  <c r="C72" i="4"/>
  <c r="C32" i="4"/>
  <c r="C24" i="4"/>
  <c r="CW23" i="1" l="1"/>
  <c r="CW22" i="1"/>
  <c r="CV23" i="1"/>
  <c r="CV22" i="1"/>
  <c r="CY18" i="1"/>
  <c r="CX19" i="1"/>
  <c r="CX23" i="1" s="1"/>
  <c r="CW24" i="1"/>
  <c r="CW20" i="1"/>
  <c r="CZ20" i="1"/>
  <c r="CZ21" i="1"/>
  <c r="CZ22" i="1"/>
  <c r="DE22" i="1"/>
  <c r="J7" i="4"/>
  <c r="H8" i="4"/>
  <c r="CX21" i="1" l="1"/>
  <c r="CX24" i="1"/>
  <c r="CZ18" i="1"/>
  <c r="CY19" i="1"/>
  <c r="CY24" i="1" s="1"/>
  <c r="DA21" i="1"/>
  <c r="DA22" i="1"/>
  <c r="DA23" i="1"/>
  <c r="DA20" i="1"/>
  <c r="DB19" i="1"/>
  <c r="DB23" i="1" s="1"/>
  <c r="I8" i="4"/>
  <c r="J8" i="4" s="1"/>
  <c r="CY20" i="1" l="1"/>
  <c r="CY22" i="1"/>
  <c r="DA18" i="1"/>
  <c r="CZ19" i="1"/>
  <c r="CZ23" i="1" s="1"/>
  <c r="DB20" i="1"/>
  <c r="DB22" i="1"/>
  <c r="DC19" i="1"/>
  <c r="DB21" i="1"/>
  <c r="DB24" i="1"/>
  <c r="H9" i="4"/>
  <c r="DB18" i="1" l="1"/>
  <c r="DC18" i="1" s="1"/>
  <c r="DD18" i="1" s="1"/>
  <c r="DA19" i="1"/>
  <c r="DA24" i="1" s="1"/>
  <c r="DC23" i="1"/>
  <c r="DC24" i="1"/>
  <c r="DC21" i="1"/>
  <c r="DC22" i="1"/>
  <c r="DD19" i="1"/>
  <c r="DE18" i="1"/>
  <c r="DE19" i="1" s="1"/>
  <c r="D7" i="4" a="1"/>
  <c r="I9" i="4"/>
  <c r="J9" i="4" s="1"/>
  <c r="DE21" i="1" l="1"/>
  <c r="DE20" i="1"/>
  <c r="DD24" i="1"/>
  <c r="DD20" i="1"/>
  <c r="AH34" i="1" s="1"/>
  <c r="AH35" i="1"/>
  <c r="DE23" i="1"/>
  <c r="DE24" i="1"/>
  <c r="AH38" i="1" s="1"/>
  <c r="DD22" i="1"/>
  <c r="AH36" i="1" s="1"/>
  <c r="DD23" i="1"/>
  <c r="D102" i="4"/>
  <c r="F102" i="4" s="1"/>
  <c r="D8" i="4"/>
  <c r="F8" i="4" s="1"/>
  <c r="D59" i="4"/>
  <c r="F59" i="4" s="1"/>
  <c r="D32" i="4"/>
  <c r="F32" i="4" s="1"/>
  <c r="D14" i="4"/>
  <c r="F14" i="4" s="1"/>
  <c r="D63" i="4"/>
  <c r="F63" i="4" s="1"/>
  <c r="D13" i="4"/>
  <c r="F13" i="4" s="1"/>
  <c r="D31" i="4"/>
  <c r="F31" i="4" s="1"/>
  <c r="D96" i="4"/>
  <c r="F96" i="4" s="1"/>
  <c r="D49" i="4"/>
  <c r="F49" i="4" s="1"/>
  <c r="D37" i="4"/>
  <c r="F37" i="4" s="1"/>
  <c r="D41" i="4"/>
  <c r="F41" i="4" s="1"/>
  <c r="D20" i="4"/>
  <c r="F20" i="4" s="1"/>
  <c r="D43" i="4"/>
  <c r="F43" i="4" s="1"/>
  <c r="D44" i="4"/>
  <c r="F44" i="4" s="1"/>
  <c r="D9" i="4"/>
  <c r="F9" i="4" s="1"/>
  <c r="D25" i="4"/>
  <c r="F25" i="4" s="1"/>
  <c r="D71" i="4"/>
  <c r="F71" i="4" s="1"/>
  <c r="D16" i="4"/>
  <c r="F16" i="4" s="1"/>
  <c r="D83" i="4"/>
  <c r="F83" i="4" s="1"/>
  <c r="D97" i="4"/>
  <c r="F97" i="4" s="1"/>
  <c r="D34" i="4"/>
  <c r="F34" i="4" s="1"/>
  <c r="D52" i="4"/>
  <c r="F52" i="4" s="1"/>
  <c r="D51" i="4"/>
  <c r="F51" i="4" s="1"/>
  <c r="D30" i="4"/>
  <c r="F30" i="4" s="1"/>
  <c r="D67" i="4"/>
  <c r="F67" i="4" s="1"/>
  <c r="D78" i="4"/>
  <c r="F78" i="4" s="1"/>
  <c r="D98" i="4"/>
  <c r="F98" i="4" s="1"/>
  <c r="D53" i="4"/>
  <c r="F53" i="4" s="1"/>
  <c r="D22" i="4"/>
  <c r="F22" i="4" s="1"/>
  <c r="D103" i="4"/>
  <c r="F103" i="4" s="1"/>
  <c r="D23" i="4"/>
  <c r="F23" i="4" s="1"/>
  <c r="D18" i="4"/>
  <c r="F18" i="4" s="1"/>
  <c r="D88" i="4"/>
  <c r="F88" i="4" s="1"/>
  <c r="D72" i="4"/>
  <c r="F72" i="4" s="1"/>
  <c r="D104" i="4"/>
  <c r="F104" i="4" s="1"/>
  <c r="D40" i="4"/>
  <c r="F40" i="4" s="1"/>
  <c r="D75" i="4"/>
  <c r="F75" i="4" s="1"/>
  <c r="D47" i="4"/>
  <c r="F47" i="4" s="1"/>
  <c r="D66" i="4"/>
  <c r="F66" i="4" s="1"/>
  <c r="D65" i="4"/>
  <c r="F65" i="4" s="1"/>
  <c r="D81" i="4"/>
  <c r="F81" i="4" s="1"/>
  <c r="D15" i="4"/>
  <c r="F15" i="4" s="1"/>
  <c r="D56" i="4"/>
  <c r="F56" i="4" s="1"/>
  <c r="D50" i="4"/>
  <c r="F50" i="4" s="1"/>
  <c r="D42" i="4"/>
  <c r="F42" i="4" s="1"/>
  <c r="D39" i="4"/>
  <c r="F39" i="4" s="1"/>
  <c r="D84" i="4"/>
  <c r="F84" i="4" s="1"/>
  <c r="D48" i="4"/>
  <c r="F48" i="4" s="1"/>
  <c r="D21" i="4"/>
  <c r="F21" i="4" s="1"/>
  <c r="D11" i="4"/>
  <c r="F11" i="4" s="1"/>
  <c r="D91" i="4"/>
  <c r="F91" i="4" s="1"/>
  <c r="D105" i="4"/>
  <c r="F105" i="4" s="1"/>
  <c r="D68" i="4"/>
  <c r="F68" i="4" s="1"/>
  <c r="D60" i="4"/>
  <c r="F60" i="4" s="1"/>
  <c r="D64" i="4"/>
  <c r="F64" i="4" s="1"/>
  <c r="D94" i="4"/>
  <c r="F94" i="4" s="1"/>
  <c r="D86" i="4"/>
  <c r="F86" i="4" s="1"/>
  <c r="D87" i="4"/>
  <c r="F87" i="4" s="1"/>
  <c r="D82" i="4"/>
  <c r="F82" i="4" s="1"/>
  <c r="D58" i="4"/>
  <c r="F58" i="4" s="1"/>
  <c r="D27" i="4"/>
  <c r="F27" i="4" s="1"/>
  <c r="D33" i="4"/>
  <c r="F33" i="4" s="1"/>
  <c r="D95" i="4"/>
  <c r="F95" i="4" s="1"/>
  <c r="D93" i="4"/>
  <c r="F93" i="4" s="1"/>
  <c r="D54" i="4"/>
  <c r="F54" i="4" s="1"/>
  <c r="D19" i="4"/>
  <c r="F19" i="4" s="1"/>
  <c r="D38" i="4"/>
  <c r="F38" i="4" s="1"/>
  <c r="D76" i="4"/>
  <c r="F76" i="4" s="1"/>
  <c r="D46" i="4"/>
  <c r="F46" i="4" s="1"/>
  <c r="D26" i="4"/>
  <c r="F26" i="4" s="1"/>
  <c r="D36" i="4"/>
  <c r="F36" i="4" s="1"/>
  <c r="D79" i="4"/>
  <c r="F79" i="4" s="1"/>
  <c r="D57" i="4"/>
  <c r="F57" i="4" s="1"/>
  <c r="D89" i="4"/>
  <c r="F89" i="4" s="1"/>
  <c r="D45" i="4"/>
  <c r="F45" i="4" s="1"/>
  <c r="D73" i="4"/>
  <c r="F73" i="4" s="1"/>
  <c r="D10" i="4"/>
  <c r="F10" i="4" s="1"/>
  <c r="D28" i="4"/>
  <c r="F28" i="4" s="1"/>
  <c r="D17" i="4"/>
  <c r="F17" i="4" s="1"/>
  <c r="D55" i="4"/>
  <c r="F55" i="4" s="1"/>
  <c r="D7" i="4"/>
  <c r="D62" i="4"/>
  <c r="F62" i="4" s="1"/>
  <c r="D77" i="4"/>
  <c r="F77" i="4" s="1"/>
  <c r="D90" i="4"/>
  <c r="F90" i="4" s="1"/>
  <c r="D80" i="4"/>
  <c r="F80" i="4" s="1"/>
  <c r="D24" i="4"/>
  <c r="F24" i="4" s="1"/>
  <c r="D12" i="4"/>
  <c r="F12" i="4" s="1"/>
  <c r="D70" i="4"/>
  <c r="F70" i="4" s="1"/>
  <c r="D85" i="4"/>
  <c r="F85" i="4" s="1"/>
  <c r="D92" i="4"/>
  <c r="F92" i="4" s="1"/>
  <c r="D69" i="4"/>
  <c r="F69" i="4" s="1"/>
  <c r="D61" i="4"/>
  <c r="F61" i="4" s="1"/>
  <c r="D100" i="4"/>
  <c r="F100" i="4" s="1"/>
  <c r="D106" i="4"/>
  <c r="F106" i="4" s="1"/>
  <c r="D101" i="4"/>
  <c r="F101" i="4" s="1"/>
  <c r="D35" i="4"/>
  <c r="F35" i="4" s="1"/>
  <c r="D29" i="4"/>
  <c r="F29" i="4" s="1"/>
  <c r="D99" i="4"/>
  <c r="F99" i="4" s="1"/>
  <c r="D74" i="4"/>
  <c r="F74" i="4" s="1"/>
  <c r="H10" i="4"/>
  <c r="I10" i="4" s="1"/>
  <c r="J10" i="4" s="1"/>
  <c r="AH37" i="1" l="1"/>
  <c r="M10" i="4"/>
  <c r="M8" i="4"/>
  <c r="M7" i="4"/>
  <c r="M9" i="4"/>
  <c r="M11" i="4"/>
  <c r="H11" i="4"/>
  <c r="I11" i="4" s="1"/>
  <c r="J11" i="4" s="1"/>
  <c r="H12" i="4" l="1"/>
  <c r="I12" i="4" l="1"/>
  <c r="J12" i="4" s="1"/>
  <c r="H13" i="4" l="1"/>
  <c r="I13" i="4" l="1"/>
  <c r="J13" i="4" s="1"/>
  <c r="H14" i="4" l="1"/>
  <c r="I14" i="4" s="1"/>
  <c r="J14" i="4" s="1"/>
  <c r="H15" i="4" l="1"/>
  <c r="I15" i="4" s="1"/>
  <c r="J15" i="4" l="1"/>
  <c r="H16" i="4"/>
  <c r="I16" i="4" s="1"/>
  <c r="J16" i="4" s="1"/>
  <c r="H17" i="4" l="1"/>
  <c r="I17" i="4" l="1"/>
  <c r="J17" i="4" s="1"/>
  <c r="H18" i="4" l="1"/>
  <c r="I18" i="4" l="1"/>
  <c r="J18" i="4" s="1"/>
  <c r="H19" i="4" l="1"/>
  <c r="I19" i="4" s="1"/>
  <c r="J19" i="4" s="1"/>
  <c r="H20" i="4" l="1"/>
  <c r="I20" i="4" s="1"/>
  <c r="J20" i="4" s="1"/>
  <c r="H21" i="4" l="1"/>
  <c r="I21" i="4" s="1"/>
  <c r="J21" i="4" s="1"/>
  <c r="H22" i="4" l="1"/>
  <c r="I22" i="4" l="1"/>
  <c r="J22" i="4" s="1"/>
  <c r="H23" i="4" l="1"/>
  <c r="I23" i="4" l="1"/>
  <c r="J23" i="4" s="1"/>
  <c r="H24" i="4" l="1"/>
  <c r="I24" i="4" l="1"/>
  <c r="J24" i="4" s="1"/>
  <c r="H25" i="4" l="1"/>
  <c r="I25" i="4" l="1"/>
  <c r="J25" i="4" s="1"/>
  <c r="H26" i="4" l="1"/>
  <c r="I26" i="4" l="1"/>
  <c r="J26" i="4" s="1"/>
  <c r="H27" i="4" l="1"/>
  <c r="I27" i="4" s="1"/>
  <c r="J27" i="4" l="1"/>
  <c r="H28" i="4"/>
  <c r="I28" i="4" s="1"/>
  <c r="J28" i="4" s="1"/>
  <c r="H29" i="4" l="1"/>
  <c r="I29" i="4" s="1"/>
  <c r="J29" i="4" s="1"/>
  <c r="H30" i="4" l="1"/>
  <c r="I30" i="4" s="1"/>
  <c r="J30" i="4" s="1"/>
  <c r="H31" i="4" l="1"/>
  <c r="I31" i="4" l="1"/>
  <c r="J31" i="4" s="1"/>
  <c r="H32" i="4" l="1"/>
  <c r="I32" i="4" l="1"/>
  <c r="J32" i="4" s="1"/>
  <c r="H33" i="4" l="1"/>
  <c r="I33" i="4" l="1"/>
  <c r="J33" i="4" s="1"/>
  <c r="H34" i="4" l="1"/>
  <c r="I34" i="4" s="1"/>
  <c r="J34" i="4" s="1"/>
  <c r="H35" i="4" l="1"/>
  <c r="I35" i="4" s="1"/>
  <c r="J35" i="4" s="1"/>
  <c r="H36" i="4" l="1"/>
  <c r="I36" i="4" s="1"/>
  <c r="J36" i="4" s="1"/>
  <c r="H37" i="4" l="1"/>
  <c r="I37" i="4" l="1"/>
  <c r="J37" i="4" s="1"/>
  <c r="H38" i="4" l="1"/>
  <c r="I38" i="4" s="1"/>
  <c r="J38" i="4" s="1"/>
  <c r="H39" i="4" l="1"/>
  <c r="I39" i="4" s="1"/>
  <c r="J39" i="4" s="1"/>
  <c r="H40" i="4" l="1"/>
  <c r="I40" i="4" s="1"/>
  <c r="J40" i="4" s="1"/>
  <c r="H41" i="4" l="1"/>
  <c r="I41" i="4" s="1"/>
  <c r="J41" i="4" s="1"/>
  <c r="H42" i="4" l="1"/>
  <c r="I42" i="4" l="1"/>
  <c r="J42" i="4" s="1"/>
  <c r="H43" i="4" l="1"/>
  <c r="I43" i="4" l="1"/>
  <c r="J43" i="4" s="1"/>
  <c r="H44" i="4" l="1"/>
  <c r="I44" i="4" l="1"/>
  <c r="J44" i="4" s="1"/>
  <c r="H45" i="4" l="1"/>
  <c r="I45" i="4" l="1"/>
  <c r="J45" i="4" s="1"/>
  <c r="H46" i="4" l="1"/>
  <c r="I46" i="4" l="1"/>
  <c r="J46" i="4" s="1"/>
  <c r="H47" i="4" l="1"/>
  <c r="I47" i="4" l="1"/>
  <c r="J47" i="4" s="1"/>
  <c r="H48" i="4" l="1"/>
  <c r="I48" i="4" l="1"/>
  <c r="J48" i="4" s="1"/>
  <c r="H49" i="4" l="1"/>
  <c r="I49" i="4" l="1"/>
  <c r="J49" i="4" s="1"/>
  <c r="H50" i="4" l="1"/>
  <c r="I50" i="4" s="1"/>
  <c r="J50" i="4" s="1"/>
  <c r="H51" i="4" l="1"/>
  <c r="I51" i="4" s="1"/>
  <c r="J51" i="4" s="1"/>
  <c r="H52" i="4" l="1"/>
  <c r="I52" i="4" s="1"/>
  <c r="J52" i="4" s="1"/>
  <c r="H53" i="4" l="1"/>
  <c r="I53" i="4" l="1"/>
  <c r="J53" i="4" s="1"/>
  <c r="H54" i="4" l="1"/>
  <c r="I54" i="4" l="1"/>
  <c r="J54" i="4" s="1"/>
  <c r="H55" i="4" l="1"/>
  <c r="I55" i="4" s="1"/>
  <c r="J55" i="4" s="1"/>
  <c r="H56" i="4" l="1"/>
  <c r="I56" i="4" l="1"/>
  <c r="J56" i="4" s="1"/>
  <c r="H57" i="4" l="1"/>
  <c r="I57" i="4" l="1"/>
  <c r="J57" i="4" s="1"/>
  <c r="H58" i="4" l="1"/>
  <c r="I58" i="4" l="1"/>
  <c r="J58" i="4" s="1"/>
  <c r="H59" i="4" l="1"/>
  <c r="I59" i="4" l="1"/>
  <c r="J59" i="4" s="1"/>
  <c r="H60" i="4" l="1"/>
  <c r="I60" i="4" l="1"/>
  <c r="J60" i="4" s="1"/>
  <c r="H61" i="4" l="1"/>
  <c r="I61" i="4" s="1"/>
  <c r="J61" i="4" s="1"/>
  <c r="H62" i="4" l="1"/>
  <c r="I62" i="4" l="1"/>
  <c r="J62" i="4" s="1"/>
  <c r="H63" i="4" l="1"/>
  <c r="I63" i="4" l="1"/>
  <c r="J63" i="4" s="1"/>
  <c r="H64" i="4" l="1"/>
  <c r="I64" i="4" l="1"/>
  <c r="J64" i="4" s="1"/>
  <c r="H65" i="4" l="1"/>
  <c r="I65" i="4" l="1"/>
  <c r="J65" i="4" s="1"/>
  <c r="H66" i="4" l="1"/>
  <c r="I66" i="4" s="1"/>
  <c r="J66" i="4" s="1"/>
  <c r="H67" i="4" l="1"/>
  <c r="I67" i="4" l="1"/>
  <c r="J67" i="4" s="1"/>
  <c r="H68" i="4" l="1"/>
  <c r="I68" i="4" s="1"/>
  <c r="J68" i="4" s="1"/>
  <c r="H69" i="4" l="1"/>
  <c r="I69" i="4" l="1"/>
  <c r="J69" i="4" s="1"/>
  <c r="H70" i="4" l="1"/>
  <c r="I70" i="4" l="1"/>
  <c r="J70" i="4" s="1"/>
  <c r="H71" i="4" l="1"/>
  <c r="I71" i="4" s="1"/>
  <c r="J71" i="4" s="1"/>
  <c r="H72" i="4" l="1"/>
  <c r="I72" i="4" l="1"/>
  <c r="J72" i="4" s="1"/>
  <c r="H73" i="4" l="1"/>
  <c r="I73" i="4" l="1"/>
  <c r="J73" i="4" s="1"/>
  <c r="H74" i="4" l="1"/>
  <c r="I74" i="4" l="1"/>
  <c r="J74" i="4" s="1"/>
  <c r="H75" i="4" l="1"/>
  <c r="I75" i="4" s="1"/>
  <c r="J75" i="4" s="1"/>
  <c r="H76" i="4" l="1"/>
  <c r="I76" i="4" s="1"/>
  <c r="J76" i="4" s="1"/>
  <c r="H77" i="4" l="1"/>
  <c r="I77" i="4" l="1"/>
  <c r="J77" i="4" s="1"/>
  <c r="H78" i="4" l="1"/>
  <c r="I78" i="4" l="1"/>
  <c r="J78" i="4" s="1"/>
  <c r="H79" i="4" l="1"/>
  <c r="I79" i="4" l="1"/>
  <c r="J79" i="4" s="1"/>
  <c r="H80" i="4" l="1"/>
  <c r="I80" i="4" l="1"/>
  <c r="J80" i="4" s="1"/>
  <c r="H81" i="4" l="1"/>
  <c r="I81" i="4" l="1"/>
  <c r="J81" i="4" s="1"/>
  <c r="H82" i="4" l="1"/>
  <c r="I82" i="4" l="1"/>
  <c r="J82" i="4" s="1"/>
  <c r="H83" i="4" l="1"/>
  <c r="I83" i="4" l="1"/>
  <c r="J83" i="4" s="1"/>
  <c r="H84" i="4" l="1"/>
  <c r="I84" i="4" l="1"/>
  <c r="J84" i="4" s="1"/>
  <c r="H85" i="4" l="1"/>
  <c r="I85" i="4" l="1"/>
  <c r="J85" i="4" s="1"/>
  <c r="H86" i="4" l="1"/>
  <c r="I86" i="4" l="1"/>
  <c r="J86" i="4" s="1"/>
  <c r="H87" i="4" l="1"/>
  <c r="I87" i="4" l="1"/>
  <c r="J87" i="4" s="1"/>
  <c r="H88" i="4" l="1"/>
  <c r="I88" i="4" l="1"/>
  <c r="J88" i="4" s="1"/>
  <c r="H89" i="4" l="1"/>
  <c r="I89" i="4" l="1"/>
  <c r="J89" i="4" s="1"/>
  <c r="H90" i="4" l="1"/>
  <c r="I90" i="4" l="1"/>
  <c r="J90" i="4" s="1"/>
  <c r="H91" i="4" l="1"/>
  <c r="I91" i="4" l="1"/>
  <c r="J91" i="4" s="1"/>
  <c r="H92" i="4" l="1"/>
  <c r="I92" i="4" l="1"/>
  <c r="J92" i="4" s="1"/>
  <c r="H93" i="4" l="1"/>
  <c r="I93" i="4" l="1"/>
  <c r="J93" i="4" s="1"/>
  <c r="H94" i="4" l="1"/>
  <c r="I94" i="4" s="1"/>
  <c r="J94" i="4" l="1"/>
  <c r="H95" i="4"/>
  <c r="I95" i="4" s="1"/>
  <c r="J95" i="4" s="1"/>
  <c r="H96" i="4" l="1"/>
  <c r="I96" i="4" s="1"/>
  <c r="J96" i="4" s="1"/>
  <c r="H97" i="4" l="1"/>
  <c r="I97" i="4" s="1"/>
  <c r="J97" i="4" s="1"/>
  <c r="H98" i="4" l="1"/>
  <c r="I98" i="4" l="1"/>
  <c r="J98" i="4" s="1"/>
  <c r="H99" i="4" l="1"/>
  <c r="I99" i="4" l="1"/>
  <c r="J99" i="4" s="1"/>
  <c r="H100" i="4" l="1"/>
  <c r="I100" i="4" s="1"/>
  <c r="J100" i="4" s="1"/>
  <c r="H101" i="4" l="1"/>
  <c r="I101" i="4" l="1"/>
  <c r="J101" i="4" s="1"/>
  <c r="H102" i="4" l="1"/>
  <c r="I102" i="4" l="1"/>
  <c r="J102" i="4" s="1"/>
  <c r="H103" i="4" l="1"/>
  <c r="I103" i="4" l="1"/>
  <c r="J103" i="4" s="1"/>
  <c r="H104" i="4" l="1"/>
  <c r="I104" i="4" s="1"/>
  <c r="J104" i="4" s="1"/>
  <c r="H105" i="4" l="1"/>
  <c r="I105" i="4" s="1"/>
  <c r="J105" i="4" s="1"/>
  <c r="H106" i="4"/>
  <c r="I106" i="4" s="1"/>
  <c r="J106" i="4" s="1"/>
  <c r="J107" i="4" s="1"/>
</calcChain>
</file>

<file path=xl/sharedStrings.xml><?xml version="1.0" encoding="utf-8"?>
<sst xmlns="http://schemas.openxmlformats.org/spreadsheetml/2006/main" count="83" uniqueCount="70">
  <si>
    <t>Forecast</t>
  </si>
  <si>
    <t>Base line sales</t>
  </si>
  <si>
    <t>Rand</t>
  </si>
  <si>
    <t>logsales</t>
  </si>
  <si>
    <t>Smoothed</t>
  </si>
  <si>
    <t>Promotion event?</t>
  </si>
  <si>
    <t>Total Promotion</t>
  </si>
  <si>
    <t>Period Promotion Effect</t>
  </si>
  <si>
    <t>Period</t>
  </si>
  <si>
    <t>Promotion</t>
  </si>
  <si>
    <t>Actual</t>
  </si>
  <si>
    <t>BaseLine2</t>
  </si>
  <si>
    <t>Promotional event</t>
  </si>
  <si>
    <t>Total Sales</t>
  </si>
  <si>
    <t>The trick with transpose is to use Ctrl+ Shift + Enter instead of just Enter</t>
  </si>
  <si>
    <t>You will get #Value or some similar error, ignore it</t>
  </si>
  <si>
    <t>Copy the formula down for as many cells as you need and then select them all and click at the formula bar</t>
  </si>
  <si>
    <t>and press Ctrl + Shift + Enter</t>
  </si>
  <si>
    <t>You create the first cell =transpose(array) and press enter</t>
  </si>
  <si>
    <t>Baseline1</t>
  </si>
  <si>
    <t>Exp Smooth</t>
  </si>
  <si>
    <t>MA</t>
  </si>
  <si>
    <t>Estimated Promotion effect</t>
  </si>
  <si>
    <t>Promotion Effect</t>
  </si>
  <si>
    <t>Promotion effect</t>
  </si>
  <si>
    <t>forecast</t>
  </si>
  <si>
    <t>baseline</t>
  </si>
  <si>
    <t>calculated</t>
  </si>
  <si>
    <t>Estimated</t>
  </si>
  <si>
    <t>Regression</t>
  </si>
  <si>
    <r>
      <rPr>
        <b/>
        <sz val="9"/>
        <color indexed="8"/>
        <rFont val="Arial Bold"/>
      </rPr>
      <t>Coefficients</t>
    </r>
    <r>
      <rPr>
        <b/>
        <vertAlign val="superscript"/>
        <sz val="9"/>
        <color indexed="8"/>
        <rFont val="Arial Bold"/>
      </rPr>
      <t>a</t>
    </r>
  </si>
  <si>
    <r>
      <rPr>
        <sz val="9"/>
        <color indexed="8"/>
        <rFont val="Arial"/>
        <family val="2"/>
      </rPr>
      <t>Model</t>
    </r>
  </si>
  <si>
    <r>
      <rPr>
        <sz val="9"/>
        <color indexed="8"/>
        <rFont val="Arial"/>
        <family val="2"/>
      </rPr>
      <t>Unstandardized Coefficients</t>
    </r>
  </si>
  <si>
    <r>
      <rPr>
        <sz val="9"/>
        <color indexed="8"/>
        <rFont val="Arial"/>
        <family val="2"/>
      </rPr>
      <t>t</t>
    </r>
  </si>
  <si>
    <r>
      <rPr>
        <sz val="9"/>
        <color indexed="8"/>
        <rFont val="Arial"/>
        <family val="2"/>
      </rPr>
      <t>Sig.</t>
    </r>
  </si>
  <si>
    <r>
      <rPr>
        <sz val="9"/>
        <color indexed="8"/>
        <rFont val="Arial"/>
        <family val="2"/>
      </rPr>
      <t>B</t>
    </r>
  </si>
  <si>
    <r>
      <rPr>
        <sz val="9"/>
        <color indexed="8"/>
        <rFont val="Arial"/>
        <family val="2"/>
      </rPr>
      <t>Std. Error</t>
    </r>
  </si>
  <si>
    <r>
      <rPr>
        <sz val="9"/>
        <color indexed="8"/>
        <rFont val="Arial"/>
        <family val="2"/>
      </rPr>
      <t>1</t>
    </r>
  </si>
  <si>
    <r>
      <rPr>
        <sz val="9"/>
        <color indexed="8"/>
        <rFont val="Arial"/>
        <family val="2"/>
      </rPr>
      <t>(Constant)</t>
    </r>
  </si>
  <si>
    <r>
      <rPr>
        <sz val="9"/>
        <color indexed="8"/>
        <rFont val="Arial"/>
        <family val="2"/>
      </rPr>
      <t>Promot</t>
    </r>
  </si>
  <si>
    <r>
      <rPr>
        <sz val="9"/>
        <color indexed="8"/>
        <rFont val="Arial"/>
        <family val="2"/>
      </rPr>
      <t>LAGS(Promot,1)</t>
    </r>
  </si>
  <si>
    <r>
      <rPr>
        <sz val="9"/>
        <color indexed="8"/>
        <rFont val="Arial"/>
        <family val="2"/>
      </rPr>
      <t>LAGS(Promot,2)</t>
    </r>
  </si>
  <si>
    <r>
      <rPr>
        <sz val="9"/>
        <color indexed="8"/>
        <rFont val="Arial"/>
        <family val="2"/>
      </rPr>
      <t>LAGS(Promot,3)</t>
    </r>
  </si>
  <si>
    <r>
      <rPr>
        <sz val="9"/>
        <color indexed="8"/>
        <rFont val="Arial"/>
        <family val="2"/>
      </rPr>
      <t>LAGS(Promot,4)</t>
    </r>
  </si>
  <si>
    <t>Final table - needs recalculating</t>
  </si>
  <si>
    <t>Base Line Estimates</t>
  </si>
  <si>
    <t>Regression Estimates</t>
  </si>
  <si>
    <t>Profile</t>
  </si>
  <si>
    <t>BaseLine</t>
  </si>
  <si>
    <t>Promotional Estimate</t>
  </si>
  <si>
    <t>Promotional Lag</t>
  </si>
  <si>
    <t>Lag 0 efect</t>
  </si>
  <si>
    <t>Lag 1 effect</t>
  </si>
  <si>
    <t>Lag 2 effect</t>
  </si>
  <si>
    <t>Lag 3 effect</t>
  </si>
  <si>
    <t>Lag 4 effect</t>
  </si>
  <si>
    <t>Actual lag 0 effect</t>
  </si>
  <si>
    <t>Actual lag 1 effect</t>
  </si>
  <si>
    <t>Actual lag 2 effect</t>
  </si>
  <si>
    <t>Actual lag 3 effect</t>
  </si>
  <si>
    <t>Actual lag 4 effect</t>
  </si>
  <si>
    <t>1 if it is the start date for the promotion</t>
  </si>
  <si>
    <t>Period from start of promotion</t>
  </si>
  <si>
    <t>Overall sales</t>
  </si>
  <si>
    <t>Baseline forecast</t>
  </si>
  <si>
    <t>Difference between total sales and base line</t>
  </si>
  <si>
    <t>Calculations to estimate 0, 1, 2 etc period additional promotional sales</t>
  </si>
  <si>
    <t>Actual promotional sales by period from the start</t>
  </si>
  <si>
    <t>Overall Sales</t>
  </si>
  <si>
    <t>Initial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</si>
</sst>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###.000"/>
    <numFmt numFmtId="173" formatCode="0.0"/>
  </numFmts>
  <fonts count="11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Calibri"/>
      <family val="2"/>
    </font>
    <font>
      <sz val="10"/>
      <name val="Arial"/>
      <family val="2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2" fontId="1" fillId="0" borderId="0" xfId="0" applyNumberFormat="1" applyFont="1"/>
    <xf numFmtId="2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top" wrapText="1"/>
    </xf>
    <xf numFmtId="168" fontId="7" fillId="0" borderId="8" xfId="1" applyNumberFormat="1" applyFont="1" applyBorder="1" applyAlignment="1">
      <alignment horizontal="right" vertical="top"/>
    </xf>
    <xf numFmtId="168" fontId="7" fillId="0" borderId="9" xfId="1" applyNumberFormat="1" applyFont="1" applyBorder="1" applyAlignment="1">
      <alignment horizontal="right" vertical="top"/>
    </xf>
    <xf numFmtId="168" fontId="7" fillId="0" borderId="10" xfId="1" applyNumberFormat="1" applyFont="1" applyBorder="1" applyAlignment="1">
      <alignment horizontal="right" vertical="top"/>
    </xf>
    <xf numFmtId="0" fontId="7" fillId="0" borderId="11" xfId="1" applyFont="1" applyBorder="1" applyAlignment="1">
      <alignment horizontal="left" vertical="top" wrapText="1"/>
    </xf>
    <xf numFmtId="168" fontId="7" fillId="0" borderId="12" xfId="1" applyNumberFormat="1" applyFont="1" applyBorder="1" applyAlignment="1">
      <alignment horizontal="right" vertical="top"/>
    </xf>
    <xf numFmtId="168" fontId="7" fillId="0" borderId="13" xfId="1" applyNumberFormat="1" applyFont="1" applyBorder="1" applyAlignment="1">
      <alignment horizontal="right" vertical="top"/>
    </xf>
    <xf numFmtId="168" fontId="7" fillId="0" borderId="14" xfId="1" applyNumberFormat="1" applyFont="1" applyBorder="1" applyAlignment="1">
      <alignment horizontal="right" vertical="top"/>
    </xf>
    <xf numFmtId="0" fontId="7" fillId="0" borderId="2" xfId="1" applyFont="1" applyBorder="1" applyAlignment="1">
      <alignment horizontal="left" vertical="top" wrapText="1"/>
    </xf>
    <xf numFmtId="168" fontId="7" fillId="0" borderId="15" xfId="1" applyNumberFormat="1" applyFont="1" applyBorder="1" applyAlignment="1">
      <alignment horizontal="right" vertical="top"/>
    </xf>
    <xf numFmtId="168" fontId="7" fillId="0" borderId="5" xfId="1" applyNumberFormat="1" applyFont="1" applyBorder="1" applyAlignment="1">
      <alignment horizontal="right" vertical="top"/>
    </xf>
    <xf numFmtId="168" fontId="7" fillId="0" borderId="6" xfId="1" applyNumberFormat="1" applyFont="1" applyBorder="1" applyAlignment="1">
      <alignment horizontal="right" vertical="top"/>
    </xf>
    <xf numFmtId="0" fontId="4" fillId="0" borderId="0" xfId="1"/>
    <xf numFmtId="2" fontId="0" fillId="0" borderId="16" xfId="0" applyNumberFormat="1" applyBorder="1"/>
    <xf numFmtId="1" fontId="0" fillId="0" borderId="16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2" fontId="8" fillId="0" borderId="0" xfId="0" applyNumberFormat="1" applyFont="1"/>
    <xf numFmtId="0" fontId="0" fillId="0" borderId="0" xfId="0" applyAlignment="1"/>
    <xf numFmtId="2" fontId="0" fillId="0" borderId="0" xfId="0" applyNumberFormat="1" applyBorder="1"/>
    <xf numFmtId="0" fontId="10" fillId="0" borderId="0" xfId="0" applyFont="1" applyAlignment="1">
      <alignment wrapText="1"/>
    </xf>
    <xf numFmtId="1" fontId="10" fillId="0" borderId="0" xfId="0" applyNumberFormat="1" applyFont="1" applyAlignment="1">
      <alignment wrapText="1"/>
    </xf>
    <xf numFmtId="0" fontId="8" fillId="0" borderId="0" xfId="0" applyFont="1"/>
    <xf numFmtId="1" fontId="8" fillId="0" borderId="0" xfId="0" applyNumberFormat="1" applyFont="1"/>
    <xf numFmtId="173" fontId="0" fillId="0" borderId="16" xfId="0" applyNumberFormat="1" applyBorder="1" applyAlignment="1">
      <alignment horizontal="right"/>
    </xf>
    <xf numFmtId="173" fontId="0" fillId="0" borderId="0" xfId="0" applyNumberFormat="1" applyBorder="1" applyAlignment="1">
      <alignment horizontal="right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Promotional Sales and BaseLine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91084053734563E-2"/>
          <c:y val="9.3822843822843824E-2"/>
          <c:w val="0.84537131230925733"/>
          <c:h val="0.80594405594405594"/>
        </c:manualLayout>
      </c:layout>
      <c:lineChart>
        <c:grouping val="standard"/>
        <c:varyColors val="0"/>
        <c:ser>
          <c:idx val="0"/>
          <c:order val="0"/>
          <c:tx>
            <c:v>Total Sales</c:v>
          </c:tx>
          <c:val>
            <c:numRef>
              <c:f>'promotions estimation'!$I$15:$DE$15</c:f>
              <c:numCache>
                <c:formatCode>0.00</c:formatCode>
                <c:ptCount val="101"/>
                <c:pt idx="0">
                  <c:v>62.100761071487632</c:v>
                </c:pt>
                <c:pt idx="1">
                  <c:v>57.257455297989907</c:v>
                </c:pt>
                <c:pt idx="2">
                  <c:v>48.057934357828351</c:v>
                </c:pt>
                <c:pt idx="3">
                  <c:v>70.478894809404053</c:v>
                </c:pt>
                <c:pt idx="4">
                  <c:v>54.160592437686709</c:v>
                </c:pt>
                <c:pt idx="5">
                  <c:v>60.666430291482961</c:v>
                </c:pt>
                <c:pt idx="6">
                  <c:v>94.492326603729268</c:v>
                </c:pt>
                <c:pt idx="7">
                  <c:v>106.41777124344154</c:v>
                </c:pt>
                <c:pt idx="8">
                  <c:v>79.575348174980121</c:v>
                </c:pt>
                <c:pt idx="9">
                  <c:v>72.116109838389534</c:v>
                </c:pt>
                <c:pt idx="10">
                  <c:v>68.821948638642837</c:v>
                </c:pt>
                <c:pt idx="11">
                  <c:v>53.103369982090243</c:v>
                </c:pt>
                <c:pt idx="12">
                  <c:v>57.219995705910264</c:v>
                </c:pt>
                <c:pt idx="13">
                  <c:v>55.446148902147776</c:v>
                </c:pt>
                <c:pt idx="14">
                  <c:v>58.928392532719315</c:v>
                </c:pt>
                <c:pt idx="15">
                  <c:v>47.769546049512876</c:v>
                </c:pt>
                <c:pt idx="16">
                  <c:v>63.072196915932203</c:v>
                </c:pt>
                <c:pt idx="17">
                  <c:v>46.683491823231982</c:v>
                </c:pt>
                <c:pt idx="18">
                  <c:v>62.262075290855663</c:v>
                </c:pt>
                <c:pt idx="19">
                  <c:v>47.262998384268542</c:v>
                </c:pt>
                <c:pt idx="20">
                  <c:v>55.629981645869023</c:v>
                </c:pt>
                <c:pt idx="21">
                  <c:v>52.106583836991071</c:v>
                </c:pt>
                <c:pt idx="22">
                  <c:v>59.157142118816417</c:v>
                </c:pt>
                <c:pt idx="23">
                  <c:v>51.284411492674707</c:v>
                </c:pt>
                <c:pt idx="24">
                  <c:v>58.385699553565075</c:v>
                </c:pt>
                <c:pt idx="25">
                  <c:v>120.55837660922506</c:v>
                </c:pt>
                <c:pt idx="26">
                  <c:v>117.78293481963976</c:v>
                </c:pt>
                <c:pt idx="27">
                  <c:v>92.899198246320168</c:v>
                </c:pt>
                <c:pt idx="28">
                  <c:v>94.739136472908811</c:v>
                </c:pt>
                <c:pt idx="29">
                  <c:v>51.108443039978674</c:v>
                </c:pt>
                <c:pt idx="30">
                  <c:v>63.155588636467499</c:v>
                </c:pt>
                <c:pt idx="31">
                  <c:v>38.047646911273411</c:v>
                </c:pt>
                <c:pt idx="32">
                  <c:v>77.060261722736257</c:v>
                </c:pt>
                <c:pt idx="33">
                  <c:v>47.719114217677266</c:v>
                </c:pt>
                <c:pt idx="34">
                  <c:v>68.876812466061935</c:v>
                </c:pt>
                <c:pt idx="35">
                  <c:v>45.646904229567546</c:v>
                </c:pt>
                <c:pt idx="36">
                  <c:v>74.00594743227731</c:v>
                </c:pt>
                <c:pt idx="37">
                  <c:v>45.411850307564514</c:v>
                </c:pt>
                <c:pt idx="38">
                  <c:v>59.11904354896437</c:v>
                </c:pt>
                <c:pt idx="39">
                  <c:v>53.704721097852321</c:v>
                </c:pt>
                <c:pt idx="40">
                  <c:v>65.14714534651317</c:v>
                </c:pt>
                <c:pt idx="41">
                  <c:v>38.422098151883802</c:v>
                </c:pt>
                <c:pt idx="42">
                  <c:v>111.22127733150583</c:v>
                </c:pt>
                <c:pt idx="43">
                  <c:v>89.764766936671407</c:v>
                </c:pt>
                <c:pt idx="44">
                  <c:v>105.5809368577369</c:v>
                </c:pt>
                <c:pt idx="45">
                  <c:v>65.040171721895604</c:v>
                </c:pt>
                <c:pt idx="46">
                  <c:v>97.84323855651634</c:v>
                </c:pt>
                <c:pt idx="47">
                  <c:v>43.197602011605326</c:v>
                </c:pt>
                <c:pt idx="48">
                  <c:v>80.632286099006464</c:v>
                </c:pt>
                <c:pt idx="49">
                  <c:v>44.552572980390394</c:v>
                </c:pt>
                <c:pt idx="50">
                  <c:v>64.67125739674195</c:v>
                </c:pt>
                <c:pt idx="51">
                  <c:v>38.824677247931255</c:v>
                </c:pt>
                <c:pt idx="52">
                  <c:v>68.240522561297738</c:v>
                </c:pt>
                <c:pt idx="53">
                  <c:v>39.506459406071713</c:v>
                </c:pt>
                <c:pt idx="54">
                  <c:v>66.844436029202114</c:v>
                </c:pt>
                <c:pt idx="55">
                  <c:v>44.26809688268402</c:v>
                </c:pt>
                <c:pt idx="56">
                  <c:v>60.312724287392129</c:v>
                </c:pt>
                <c:pt idx="57">
                  <c:v>46.422237761031354</c:v>
                </c:pt>
                <c:pt idx="58">
                  <c:v>74.719413238424565</c:v>
                </c:pt>
                <c:pt idx="59">
                  <c:v>50.135541905419181</c:v>
                </c:pt>
                <c:pt idx="60">
                  <c:v>58.219718788747187</c:v>
                </c:pt>
                <c:pt idx="61">
                  <c:v>47.516846861509002</c:v>
                </c:pt>
                <c:pt idx="62">
                  <c:v>66.36014110058079</c:v>
                </c:pt>
                <c:pt idx="63">
                  <c:v>46.292549009641441</c:v>
                </c:pt>
                <c:pt idx="64">
                  <c:v>86.957708107773044</c:v>
                </c:pt>
                <c:pt idx="65">
                  <c:v>91.48367462955332</c:v>
                </c:pt>
                <c:pt idx="66">
                  <c:v>128.24487375166723</c:v>
                </c:pt>
                <c:pt idx="67">
                  <c:v>73.366533249318792</c:v>
                </c:pt>
                <c:pt idx="68">
                  <c:v>104.33959463269616</c:v>
                </c:pt>
                <c:pt idx="69">
                  <c:v>54.198191678101772</c:v>
                </c:pt>
                <c:pt idx="70">
                  <c:v>72.040441277941767</c:v>
                </c:pt>
                <c:pt idx="71">
                  <c:v>42.743438145672805</c:v>
                </c:pt>
                <c:pt idx="72">
                  <c:v>69.090976838307668</c:v>
                </c:pt>
                <c:pt idx="73">
                  <c:v>40.645943889699758</c:v>
                </c:pt>
                <c:pt idx="74">
                  <c:v>70.731950200546208</c:v>
                </c:pt>
                <c:pt idx="75">
                  <c:v>46.295025028444805</c:v>
                </c:pt>
                <c:pt idx="76">
                  <c:v>77.518490148246897</c:v>
                </c:pt>
                <c:pt idx="77">
                  <c:v>43.282328653847756</c:v>
                </c:pt>
                <c:pt idx="78">
                  <c:v>63.834755588030454</c:v>
                </c:pt>
                <c:pt idx="79">
                  <c:v>49.186310033738515</c:v>
                </c:pt>
                <c:pt idx="80">
                  <c:v>58.244201121016808</c:v>
                </c:pt>
                <c:pt idx="81">
                  <c:v>48.368485882827265</c:v>
                </c:pt>
                <c:pt idx="82">
                  <c:v>69.830506315005493</c:v>
                </c:pt>
                <c:pt idx="83">
                  <c:v>43.444010732276546</c:v>
                </c:pt>
                <c:pt idx="84">
                  <c:v>61.240715943932088</c:v>
                </c:pt>
                <c:pt idx="85">
                  <c:v>94.620000354800567</c:v>
                </c:pt>
                <c:pt idx="86">
                  <c:v>113.18552929506755</c:v>
                </c:pt>
                <c:pt idx="87">
                  <c:v>77.856862350370633</c:v>
                </c:pt>
                <c:pt idx="88">
                  <c:v>74.060245119786543</c:v>
                </c:pt>
                <c:pt idx="89">
                  <c:v>52.20612377387009</c:v>
                </c:pt>
                <c:pt idx="90">
                  <c:v>185.41310339380232</c:v>
                </c:pt>
                <c:pt idx="91">
                  <c:v>112.42934549816067</c:v>
                </c:pt>
                <c:pt idx="92">
                  <c:v>105.98095534570149</c:v>
                </c:pt>
                <c:pt idx="93">
                  <c:v>88.173447738253913</c:v>
                </c:pt>
                <c:pt idx="94">
                  <c:v>59.872310416828505</c:v>
                </c:pt>
                <c:pt idx="95">
                  <c:v>48.489255965611655</c:v>
                </c:pt>
                <c:pt idx="96">
                  <c:v>57.610131759915447</c:v>
                </c:pt>
                <c:pt idx="97">
                  <c:v>48.707043138601506</c:v>
                </c:pt>
                <c:pt idx="98">
                  <c:v>56.623184563936547</c:v>
                </c:pt>
                <c:pt idx="99">
                  <c:v>54.405319837028159</c:v>
                </c:pt>
                <c:pt idx="100">
                  <c:v>50.740542967427139</c:v>
                </c:pt>
              </c:numCache>
            </c:numRef>
          </c:val>
          <c:smooth val="0"/>
        </c:ser>
        <c:ser>
          <c:idx val="2"/>
          <c:order val="1"/>
          <c:tx>
            <c:v>BaseLine2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'promotions estimation'!$I$18:$DD$18</c:f>
              <c:numCache>
                <c:formatCode>0.00</c:formatCode>
                <c:ptCount val="100"/>
                <c:pt idx="0">
                  <c:v>56.098672240812917</c:v>
                </c:pt>
                <c:pt idx="1">
                  <c:v>56.330428852248318</c:v>
                </c:pt>
                <c:pt idx="2">
                  <c:v>54.675929953364324</c:v>
                </c:pt>
                <c:pt idx="3">
                  <c:v>57.836522924572272</c:v>
                </c:pt>
                <c:pt idx="4">
                  <c:v>57.101336827195162</c:v>
                </c:pt>
                <c:pt idx="5">
                  <c:v>57.814355520052722</c:v>
                </c:pt>
                <c:pt idx="6">
                  <c:v>57.814355520052722</c:v>
                </c:pt>
                <c:pt idx="7">
                  <c:v>57.814355520052722</c:v>
                </c:pt>
                <c:pt idx="8">
                  <c:v>57.814355520052722</c:v>
                </c:pt>
                <c:pt idx="9">
                  <c:v>57.814355520052722</c:v>
                </c:pt>
                <c:pt idx="10">
                  <c:v>60.015874143770752</c:v>
                </c:pt>
                <c:pt idx="11">
                  <c:v>58.633373311434653</c:v>
                </c:pt>
                <c:pt idx="12">
                  <c:v>58.350697790329782</c:v>
                </c:pt>
                <c:pt idx="13">
                  <c:v>57.769788012693382</c:v>
                </c:pt>
                <c:pt idx="14">
                  <c:v>58.001508916698569</c:v>
                </c:pt>
                <c:pt idx="15">
                  <c:v>55.955116343261437</c:v>
                </c:pt>
                <c:pt idx="16">
                  <c:v>57.378532457795593</c:v>
                </c:pt>
                <c:pt idx="17">
                  <c:v>55.239524330882873</c:v>
                </c:pt>
                <c:pt idx="18">
                  <c:v>56.644034522877433</c:v>
                </c:pt>
                <c:pt idx="19">
                  <c:v>54.767827295155655</c:v>
                </c:pt>
                <c:pt idx="20">
                  <c:v>54.940258165298332</c:v>
                </c:pt>
                <c:pt idx="21">
                  <c:v>54.373523299636886</c:v>
                </c:pt>
                <c:pt idx="22">
                  <c:v>55.330247063472797</c:v>
                </c:pt>
                <c:pt idx="23">
                  <c:v>54.521079949313183</c:v>
                </c:pt>
                <c:pt idx="24">
                  <c:v>55.294003870163564</c:v>
                </c:pt>
                <c:pt idx="25">
                  <c:v>55.294003870163564</c:v>
                </c:pt>
                <c:pt idx="26">
                  <c:v>55.294003870163564</c:v>
                </c:pt>
                <c:pt idx="27">
                  <c:v>55.294003870163564</c:v>
                </c:pt>
                <c:pt idx="28">
                  <c:v>55.294003870163564</c:v>
                </c:pt>
                <c:pt idx="29">
                  <c:v>54.456891704126591</c:v>
                </c:pt>
                <c:pt idx="30">
                  <c:v>56.196631090594778</c:v>
                </c:pt>
                <c:pt idx="31">
                  <c:v>52.566834254730509</c:v>
                </c:pt>
                <c:pt idx="32">
                  <c:v>57.465519748331658</c:v>
                </c:pt>
                <c:pt idx="33">
                  <c:v>55.516238642200783</c:v>
                </c:pt>
                <c:pt idx="34">
                  <c:v>58.188353406973022</c:v>
                </c:pt>
                <c:pt idx="35">
                  <c:v>55.680063571491928</c:v>
                </c:pt>
                <c:pt idx="36">
                  <c:v>59.34524034364901</c:v>
                </c:pt>
                <c:pt idx="37">
                  <c:v>56.558562336432118</c:v>
                </c:pt>
                <c:pt idx="38">
                  <c:v>57.070658578938577</c:v>
                </c:pt>
                <c:pt idx="39">
                  <c:v>56.397471082721331</c:v>
                </c:pt>
                <c:pt idx="40">
                  <c:v>58.147405935479703</c:v>
                </c:pt>
                <c:pt idx="41">
                  <c:v>54.202344378760522</c:v>
                </c:pt>
                <c:pt idx="42">
                  <c:v>54.202344378760522</c:v>
                </c:pt>
                <c:pt idx="43">
                  <c:v>54.202344378760522</c:v>
                </c:pt>
                <c:pt idx="44">
                  <c:v>54.202344378760522</c:v>
                </c:pt>
                <c:pt idx="45">
                  <c:v>54.202344378760522</c:v>
                </c:pt>
                <c:pt idx="46">
                  <c:v>62.930523214311691</c:v>
                </c:pt>
                <c:pt idx="47">
                  <c:v>58.983938973770421</c:v>
                </c:pt>
                <c:pt idx="48">
                  <c:v>63.313608398817635</c:v>
                </c:pt>
                <c:pt idx="49">
                  <c:v>59.561401315132194</c:v>
                </c:pt>
                <c:pt idx="50">
                  <c:v>60.583372531454145</c:v>
                </c:pt>
                <c:pt idx="51">
                  <c:v>56.231633474749572</c:v>
                </c:pt>
                <c:pt idx="52">
                  <c:v>58.633411292059208</c:v>
                </c:pt>
                <c:pt idx="53">
                  <c:v>54.808020914861707</c:v>
                </c:pt>
                <c:pt idx="54">
                  <c:v>57.215303937729793</c:v>
                </c:pt>
                <c:pt idx="55">
                  <c:v>54.625862526720645</c:v>
                </c:pt>
                <c:pt idx="56">
                  <c:v>55.763234878854945</c:v>
                </c:pt>
                <c:pt idx="57">
                  <c:v>53.895035455290234</c:v>
                </c:pt>
                <c:pt idx="58">
                  <c:v>58.059911011917109</c:v>
                </c:pt>
                <c:pt idx="59">
                  <c:v>56.475037190617527</c:v>
                </c:pt>
                <c:pt idx="60">
                  <c:v>56.823973510243462</c:v>
                </c:pt>
                <c:pt idx="61">
                  <c:v>54.962548180496569</c:v>
                </c:pt>
                <c:pt idx="62">
                  <c:v>57.24206676451341</c:v>
                </c:pt>
                <c:pt idx="63">
                  <c:v>55.052163213539025</c:v>
                </c:pt>
                <c:pt idx="64">
                  <c:v>61.433272192385829</c:v>
                </c:pt>
                <c:pt idx="65">
                  <c:v>61.433272192385829</c:v>
                </c:pt>
                <c:pt idx="66">
                  <c:v>61.433272192385829</c:v>
                </c:pt>
                <c:pt idx="67">
                  <c:v>61.433272192385829</c:v>
                </c:pt>
                <c:pt idx="68">
                  <c:v>61.433272192385829</c:v>
                </c:pt>
                <c:pt idx="69">
                  <c:v>59.986256089529022</c:v>
                </c:pt>
                <c:pt idx="70">
                  <c:v>62.397093127211576</c:v>
                </c:pt>
                <c:pt idx="71">
                  <c:v>58.466362130903825</c:v>
                </c:pt>
                <c:pt idx="72">
                  <c:v>60.591285072384593</c:v>
                </c:pt>
                <c:pt idx="73">
                  <c:v>56.602216835847628</c:v>
                </c:pt>
                <c:pt idx="74">
                  <c:v>59.42816350878735</c:v>
                </c:pt>
                <c:pt idx="75">
                  <c:v>56.801535812718846</c:v>
                </c:pt>
                <c:pt idx="76">
                  <c:v>60.944926679824455</c:v>
                </c:pt>
                <c:pt idx="77">
                  <c:v>57.412407074629122</c:v>
                </c:pt>
                <c:pt idx="78">
                  <c:v>58.696876777309392</c:v>
                </c:pt>
                <c:pt idx="79">
                  <c:v>56.794763428595218</c:v>
                </c:pt>
                <c:pt idx="80">
                  <c:v>57.08465096707954</c:v>
                </c:pt>
                <c:pt idx="81">
                  <c:v>55.341417950229086</c:v>
                </c:pt>
                <c:pt idx="82">
                  <c:v>58.239235623184371</c:v>
                </c:pt>
                <c:pt idx="83">
                  <c:v>55.280190645002811</c:v>
                </c:pt>
                <c:pt idx="84">
                  <c:v>56.472295704788664</c:v>
                </c:pt>
                <c:pt idx="85">
                  <c:v>56.472295704788664</c:v>
                </c:pt>
                <c:pt idx="86">
                  <c:v>56.472295704788664</c:v>
                </c:pt>
                <c:pt idx="87">
                  <c:v>56.472295704788664</c:v>
                </c:pt>
                <c:pt idx="88">
                  <c:v>56.472295704788664</c:v>
                </c:pt>
                <c:pt idx="89">
                  <c:v>55.619061318604956</c:v>
                </c:pt>
                <c:pt idx="90">
                  <c:v>55.619061318604956</c:v>
                </c:pt>
                <c:pt idx="91">
                  <c:v>55.619061318604956</c:v>
                </c:pt>
                <c:pt idx="92">
                  <c:v>55.619061318604956</c:v>
                </c:pt>
                <c:pt idx="93">
                  <c:v>55.619061318604956</c:v>
                </c:pt>
                <c:pt idx="94">
                  <c:v>56.469711138249671</c:v>
                </c:pt>
                <c:pt idx="95">
                  <c:v>54.873620103722075</c:v>
                </c:pt>
                <c:pt idx="96">
                  <c:v>55.420922434960758</c:v>
                </c:pt>
                <c:pt idx="97">
                  <c:v>54.078146575688912</c:v>
                </c:pt>
                <c:pt idx="98">
                  <c:v>54.587154173338448</c:v>
                </c:pt>
                <c:pt idx="99">
                  <c:v>54.550787306076394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69216"/>
        <c:axId val="186213120"/>
      </c:lineChart>
      <c:catAx>
        <c:axId val="18616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Period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213120"/>
        <c:crosses val="autoZero"/>
        <c:auto val="1"/>
        <c:lblAlgn val="ctr"/>
        <c:lblOffset val="100"/>
        <c:noMultiLvlLbl val="0"/>
      </c:catAx>
      <c:valAx>
        <c:axId val="186213120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Sales</a:t>
                </a:r>
              </a:p>
            </c:rich>
          </c:tx>
          <c:layout>
            <c:manualLayout>
              <c:xMode val="edge"/>
              <c:yMode val="edge"/>
              <c:x val="2.3397705146887743E-2"/>
              <c:y val="0.291957968921704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16921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67344868827632942"/>
          <c:y val="0.14685320909280805"/>
          <c:w val="9.8677540890592441E-2"/>
          <c:h val="8.3916119481604601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Promotional Sales and BaseLine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91047812817948E-2"/>
          <c:y val="3.3216783216783209E-2"/>
          <c:w val="0.84537131230925755"/>
          <c:h val="0.80594405594405594"/>
        </c:manualLayout>
      </c:layout>
      <c:lineChart>
        <c:grouping val="standard"/>
        <c:varyColors val="0"/>
        <c:ser>
          <c:idx val="0"/>
          <c:order val="0"/>
          <c:tx>
            <c:v>Total Sales</c:v>
          </c:tx>
          <c:val>
            <c:numRef>
              <c:f>'promotions estimation'!$I$15:$DE$15</c:f>
              <c:numCache>
                <c:formatCode>0.00</c:formatCode>
                <c:ptCount val="101"/>
                <c:pt idx="0">
                  <c:v>62.100761071487632</c:v>
                </c:pt>
                <c:pt idx="1">
                  <c:v>57.257455297989907</c:v>
                </c:pt>
                <c:pt idx="2">
                  <c:v>48.057934357828351</c:v>
                </c:pt>
                <c:pt idx="3">
                  <c:v>70.478894809404053</c:v>
                </c:pt>
                <c:pt idx="4">
                  <c:v>54.160592437686709</c:v>
                </c:pt>
                <c:pt idx="5">
                  <c:v>60.666430291482961</c:v>
                </c:pt>
                <c:pt idx="6">
                  <c:v>94.492326603729268</c:v>
                </c:pt>
                <c:pt idx="7">
                  <c:v>106.41777124344154</c:v>
                </c:pt>
                <c:pt idx="8">
                  <c:v>79.575348174980121</c:v>
                </c:pt>
                <c:pt idx="9">
                  <c:v>72.116109838389534</c:v>
                </c:pt>
                <c:pt idx="10">
                  <c:v>68.821948638642837</c:v>
                </c:pt>
                <c:pt idx="11">
                  <c:v>53.103369982090243</c:v>
                </c:pt>
                <c:pt idx="12">
                  <c:v>57.219995705910264</c:v>
                </c:pt>
                <c:pt idx="13">
                  <c:v>55.446148902147776</c:v>
                </c:pt>
                <c:pt idx="14">
                  <c:v>58.928392532719315</c:v>
                </c:pt>
                <c:pt idx="15">
                  <c:v>47.769546049512876</c:v>
                </c:pt>
                <c:pt idx="16">
                  <c:v>63.072196915932203</c:v>
                </c:pt>
                <c:pt idx="17">
                  <c:v>46.683491823231982</c:v>
                </c:pt>
                <c:pt idx="18">
                  <c:v>62.262075290855663</c:v>
                </c:pt>
                <c:pt idx="19">
                  <c:v>47.262998384268542</c:v>
                </c:pt>
                <c:pt idx="20">
                  <c:v>55.629981645869023</c:v>
                </c:pt>
                <c:pt idx="21">
                  <c:v>52.106583836991071</c:v>
                </c:pt>
                <c:pt idx="22">
                  <c:v>59.157142118816417</c:v>
                </c:pt>
                <c:pt idx="23">
                  <c:v>51.284411492674707</c:v>
                </c:pt>
                <c:pt idx="24">
                  <c:v>58.385699553565075</c:v>
                </c:pt>
                <c:pt idx="25">
                  <c:v>120.55837660922506</c:v>
                </c:pt>
                <c:pt idx="26">
                  <c:v>117.78293481963976</c:v>
                </c:pt>
                <c:pt idx="27">
                  <c:v>92.899198246320168</c:v>
                </c:pt>
                <c:pt idx="28">
                  <c:v>94.739136472908811</c:v>
                </c:pt>
                <c:pt idx="29">
                  <c:v>51.108443039978674</c:v>
                </c:pt>
                <c:pt idx="30">
                  <c:v>63.155588636467499</c:v>
                </c:pt>
                <c:pt idx="31">
                  <c:v>38.047646911273411</c:v>
                </c:pt>
                <c:pt idx="32">
                  <c:v>77.060261722736257</c:v>
                </c:pt>
                <c:pt idx="33">
                  <c:v>47.719114217677266</c:v>
                </c:pt>
                <c:pt idx="34">
                  <c:v>68.876812466061935</c:v>
                </c:pt>
                <c:pt idx="35">
                  <c:v>45.646904229567546</c:v>
                </c:pt>
                <c:pt idx="36">
                  <c:v>74.00594743227731</c:v>
                </c:pt>
                <c:pt idx="37">
                  <c:v>45.411850307564514</c:v>
                </c:pt>
                <c:pt idx="38">
                  <c:v>59.11904354896437</c:v>
                </c:pt>
                <c:pt idx="39">
                  <c:v>53.704721097852321</c:v>
                </c:pt>
                <c:pt idx="40">
                  <c:v>65.14714534651317</c:v>
                </c:pt>
                <c:pt idx="41">
                  <c:v>38.422098151883802</c:v>
                </c:pt>
                <c:pt idx="42">
                  <c:v>111.22127733150583</c:v>
                </c:pt>
                <c:pt idx="43">
                  <c:v>89.764766936671407</c:v>
                </c:pt>
                <c:pt idx="44">
                  <c:v>105.5809368577369</c:v>
                </c:pt>
                <c:pt idx="45">
                  <c:v>65.040171721895604</c:v>
                </c:pt>
                <c:pt idx="46">
                  <c:v>97.84323855651634</c:v>
                </c:pt>
                <c:pt idx="47">
                  <c:v>43.197602011605326</c:v>
                </c:pt>
                <c:pt idx="48">
                  <c:v>80.632286099006464</c:v>
                </c:pt>
                <c:pt idx="49">
                  <c:v>44.552572980390394</c:v>
                </c:pt>
                <c:pt idx="50">
                  <c:v>64.67125739674195</c:v>
                </c:pt>
                <c:pt idx="51">
                  <c:v>38.824677247931255</c:v>
                </c:pt>
                <c:pt idx="52">
                  <c:v>68.240522561297738</c:v>
                </c:pt>
                <c:pt idx="53">
                  <c:v>39.506459406071713</c:v>
                </c:pt>
                <c:pt idx="54">
                  <c:v>66.844436029202114</c:v>
                </c:pt>
                <c:pt idx="55">
                  <c:v>44.26809688268402</c:v>
                </c:pt>
                <c:pt idx="56">
                  <c:v>60.312724287392129</c:v>
                </c:pt>
                <c:pt idx="57">
                  <c:v>46.422237761031354</c:v>
                </c:pt>
                <c:pt idx="58">
                  <c:v>74.719413238424565</c:v>
                </c:pt>
                <c:pt idx="59">
                  <c:v>50.135541905419181</c:v>
                </c:pt>
                <c:pt idx="60">
                  <c:v>58.219718788747187</c:v>
                </c:pt>
                <c:pt idx="61">
                  <c:v>47.516846861509002</c:v>
                </c:pt>
                <c:pt idx="62">
                  <c:v>66.36014110058079</c:v>
                </c:pt>
                <c:pt idx="63">
                  <c:v>46.292549009641441</c:v>
                </c:pt>
                <c:pt idx="64">
                  <c:v>86.957708107773044</c:v>
                </c:pt>
                <c:pt idx="65">
                  <c:v>91.48367462955332</c:v>
                </c:pt>
                <c:pt idx="66">
                  <c:v>128.24487375166723</c:v>
                </c:pt>
                <c:pt idx="67">
                  <c:v>73.366533249318792</c:v>
                </c:pt>
                <c:pt idx="68">
                  <c:v>104.33959463269616</c:v>
                </c:pt>
                <c:pt idx="69">
                  <c:v>54.198191678101772</c:v>
                </c:pt>
                <c:pt idx="70">
                  <c:v>72.040441277941767</c:v>
                </c:pt>
                <c:pt idx="71">
                  <c:v>42.743438145672805</c:v>
                </c:pt>
                <c:pt idx="72">
                  <c:v>69.090976838307668</c:v>
                </c:pt>
                <c:pt idx="73">
                  <c:v>40.645943889699758</c:v>
                </c:pt>
                <c:pt idx="74">
                  <c:v>70.731950200546208</c:v>
                </c:pt>
                <c:pt idx="75">
                  <c:v>46.295025028444805</c:v>
                </c:pt>
                <c:pt idx="76">
                  <c:v>77.518490148246897</c:v>
                </c:pt>
                <c:pt idx="77">
                  <c:v>43.282328653847756</c:v>
                </c:pt>
                <c:pt idx="78">
                  <c:v>63.834755588030454</c:v>
                </c:pt>
                <c:pt idx="79">
                  <c:v>49.186310033738515</c:v>
                </c:pt>
                <c:pt idx="80">
                  <c:v>58.244201121016808</c:v>
                </c:pt>
                <c:pt idx="81">
                  <c:v>48.368485882827265</c:v>
                </c:pt>
                <c:pt idx="82">
                  <c:v>69.830506315005493</c:v>
                </c:pt>
                <c:pt idx="83">
                  <c:v>43.444010732276546</c:v>
                </c:pt>
                <c:pt idx="84">
                  <c:v>61.240715943932088</c:v>
                </c:pt>
                <c:pt idx="85">
                  <c:v>94.620000354800567</c:v>
                </c:pt>
                <c:pt idx="86">
                  <c:v>113.18552929506755</c:v>
                </c:pt>
                <c:pt idx="87">
                  <c:v>77.856862350370633</c:v>
                </c:pt>
                <c:pt idx="88">
                  <c:v>74.060245119786543</c:v>
                </c:pt>
                <c:pt idx="89">
                  <c:v>52.20612377387009</c:v>
                </c:pt>
                <c:pt idx="90">
                  <c:v>185.41310339380232</c:v>
                </c:pt>
                <c:pt idx="91">
                  <c:v>112.42934549816067</c:v>
                </c:pt>
                <c:pt idx="92">
                  <c:v>105.98095534570149</c:v>
                </c:pt>
                <c:pt idx="93">
                  <c:v>88.173447738253913</c:v>
                </c:pt>
                <c:pt idx="94">
                  <c:v>59.872310416828505</c:v>
                </c:pt>
                <c:pt idx="95">
                  <c:v>48.489255965611655</c:v>
                </c:pt>
                <c:pt idx="96">
                  <c:v>57.610131759915447</c:v>
                </c:pt>
                <c:pt idx="97">
                  <c:v>48.707043138601506</c:v>
                </c:pt>
                <c:pt idx="98">
                  <c:v>56.623184563936547</c:v>
                </c:pt>
                <c:pt idx="99">
                  <c:v>54.405319837028159</c:v>
                </c:pt>
                <c:pt idx="100">
                  <c:v>50.740542967427139</c:v>
                </c:pt>
              </c:numCache>
            </c:numRef>
          </c:val>
          <c:smooth val="0"/>
        </c:ser>
        <c:ser>
          <c:idx val="2"/>
          <c:order val="1"/>
          <c:tx>
            <c:v>BaseLine2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'promotions estimation'!$I$18:$DD$18</c:f>
              <c:numCache>
                <c:formatCode>0.00</c:formatCode>
                <c:ptCount val="100"/>
                <c:pt idx="0">
                  <c:v>56.098672240812917</c:v>
                </c:pt>
                <c:pt idx="1">
                  <c:v>56.330428852248318</c:v>
                </c:pt>
                <c:pt idx="2">
                  <c:v>54.675929953364324</c:v>
                </c:pt>
                <c:pt idx="3">
                  <c:v>57.836522924572272</c:v>
                </c:pt>
                <c:pt idx="4">
                  <c:v>57.101336827195162</c:v>
                </c:pt>
                <c:pt idx="5">
                  <c:v>57.814355520052722</c:v>
                </c:pt>
                <c:pt idx="6">
                  <c:v>57.814355520052722</c:v>
                </c:pt>
                <c:pt idx="7">
                  <c:v>57.814355520052722</c:v>
                </c:pt>
                <c:pt idx="8">
                  <c:v>57.814355520052722</c:v>
                </c:pt>
                <c:pt idx="9">
                  <c:v>57.814355520052722</c:v>
                </c:pt>
                <c:pt idx="10">
                  <c:v>60.015874143770752</c:v>
                </c:pt>
                <c:pt idx="11">
                  <c:v>58.633373311434653</c:v>
                </c:pt>
                <c:pt idx="12">
                  <c:v>58.350697790329782</c:v>
                </c:pt>
                <c:pt idx="13">
                  <c:v>57.769788012693382</c:v>
                </c:pt>
                <c:pt idx="14">
                  <c:v>58.001508916698569</c:v>
                </c:pt>
                <c:pt idx="15">
                  <c:v>55.955116343261437</c:v>
                </c:pt>
                <c:pt idx="16">
                  <c:v>57.378532457795593</c:v>
                </c:pt>
                <c:pt idx="17">
                  <c:v>55.239524330882873</c:v>
                </c:pt>
                <c:pt idx="18">
                  <c:v>56.644034522877433</c:v>
                </c:pt>
                <c:pt idx="19">
                  <c:v>54.767827295155655</c:v>
                </c:pt>
                <c:pt idx="20">
                  <c:v>54.940258165298332</c:v>
                </c:pt>
                <c:pt idx="21">
                  <c:v>54.373523299636886</c:v>
                </c:pt>
                <c:pt idx="22">
                  <c:v>55.330247063472797</c:v>
                </c:pt>
                <c:pt idx="23">
                  <c:v>54.521079949313183</c:v>
                </c:pt>
                <c:pt idx="24">
                  <c:v>55.294003870163564</c:v>
                </c:pt>
                <c:pt idx="25">
                  <c:v>55.294003870163564</c:v>
                </c:pt>
                <c:pt idx="26">
                  <c:v>55.294003870163564</c:v>
                </c:pt>
                <c:pt idx="27">
                  <c:v>55.294003870163564</c:v>
                </c:pt>
                <c:pt idx="28">
                  <c:v>55.294003870163564</c:v>
                </c:pt>
                <c:pt idx="29">
                  <c:v>54.456891704126591</c:v>
                </c:pt>
                <c:pt idx="30">
                  <c:v>56.196631090594778</c:v>
                </c:pt>
                <c:pt idx="31">
                  <c:v>52.566834254730509</c:v>
                </c:pt>
                <c:pt idx="32">
                  <c:v>57.465519748331658</c:v>
                </c:pt>
                <c:pt idx="33">
                  <c:v>55.516238642200783</c:v>
                </c:pt>
                <c:pt idx="34">
                  <c:v>58.188353406973022</c:v>
                </c:pt>
                <c:pt idx="35">
                  <c:v>55.680063571491928</c:v>
                </c:pt>
                <c:pt idx="36">
                  <c:v>59.34524034364901</c:v>
                </c:pt>
                <c:pt idx="37">
                  <c:v>56.558562336432118</c:v>
                </c:pt>
                <c:pt idx="38">
                  <c:v>57.070658578938577</c:v>
                </c:pt>
                <c:pt idx="39">
                  <c:v>56.397471082721331</c:v>
                </c:pt>
                <c:pt idx="40">
                  <c:v>58.147405935479703</c:v>
                </c:pt>
                <c:pt idx="41">
                  <c:v>54.202344378760522</c:v>
                </c:pt>
                <c:pt idx="42">
                  <c:v>54.202344378760522</c:v>
                </c:pt>
                <c:pt idx="43">
                  <c:v>54.202344378760522</c:v>
                </c:pt>
                <c:pt idx="44">
                  <c:v>54.202344378760522</c:v>
                </c:pt>
                <c:pt idx="45">
                  <c:v>54.202344378760522</c:v>
                </c:pt>
                <c:pt idx="46">
                  <c:v>62.930523214311691</c:v>
                </c:pt>
                <c:pt idx="47">
                  <c:v>58.983938973770421</c:v>
                </c:pt>
                <c:pt idx="48">
                  <c:v>63.313608398817635</c:v>
                </c:pt>
                <c:pt idx="49">
                  <c:v>59.561401315132194</c:v>
                </c:pt>
                <c:pt idx="50">
                  <c:v>60.583372531454145</c:v>
                </c:pt>
                <c:pt idx="51">
                  <c:v>56.231633474749572</c:v>
                </c:pt>
                <c:pt idx="52">
                  <c:v>58.633411292059208</c:v>
                </c:pt>
                <c:pt idx="53">
                  <c:v>54.808020914861707</c:v>
                </c:pt>
                <c:pt idx="54">
                  <c:v>57.215303937729793</c:v>
                </c:pt>
                <c:pt idx="55">
                  <c:v>54.625862526720645</c:v>
                </c:pt>
                <c:pt idx="56">
                  <c:v>55.763234878854945</c:v>
                </c:pt>
                <c:pt idx="57">
                  <c:v>53.895035455290234</c:v>
                </c:pt>
                <c:pt idx="58">
                  <c:v>58.059911011917109</c:v>
                </c:pt>
                <c:pt idx="59">
                  <c:v>56.475037190617527</c:v>
                </c:pt>
                <c:pt idx="60">
                  <c:v>56.823973510243462</c:v>
                </c:pt>
                <c:pt idx="61">
                  <c:v>54.962548180496569</c:v>
                </c:pt>
                <c:pt idx="62">
                  <c:v>57.24206676451341</c:v>
                </c:pt>
                <c:pt idx="63">
                  <c:v>55.052163213539025</c:v>
                </c:pt>
                <c:pt idx="64">
                  <c:v>61.433272192385829</c:v>
                </c:pt>
                <c:pt idx="65">
                  <c:v>61.433272192385829</c:v>
                </c:pt>
                <c:pt idx="66">
                  <c:v>61.433272192385829</c:v>
                </c:pt>
                <c:pt idx="67">
                  <c:v>61.433272192385829</c:v>
                </c:pt>
                <c:pt idx="68">
                  <c:v>61.433272192385829</c:v>
                </c:pt>
                <c:pt idx="69">
                  <c:v>59.986256089529022</c:v>
                </c:pt>
                <c:pt idx="70">
                  <c:v>62.397093127211576</c:v>
                </c:pt>
                <c:pt idx="71">
                  <c:v>58.466362130903825</c:v>
                </c:pt>
                <c:pt idx="72">
                  <c:v>60.591285072384593</c:v>
                </c:pt>
                <c:pt idx="73">
                  <c:v>56.602216835847628</c:v>
                </c:pt>
                <c:pt idx="74">
                  <c:v>59.42816350878735</c:v>
                </c:pt>
                <c:pt idx="75">
                  <c:v>56.801535812718846</c:v>
                </c:pt>
                <c:pt idx="76">
                  <c:v>60.944926679824455</c:v>
                </c:pt>
                <c:pt idx="77">
                  <c:v>57.412407074629122</c:v>
                </c:pt>
                <c:pt idx="78">
                  <c:v>58.696876777309392</c:v>
                </c:pt>
                <c:pt idx="79">
                  <c:v>56.794763428595218</c:v>
                </c:pt>
                <c:pt idx="80">
                  <c:v>57.08465096707954</c:v>
                </c:pt>
                <c:pt idx="81">
                  <c:v>55.341417950229086</c:v>
                </c:pt>
                <c:pt idx="82">
                  <c:v>58.239235623184371</c:v>
                </c:pt>
                <c:pt idx="83">
                  <c:v>55.280190645002811</c:v>
                </c:pt>
                <c:pt idx="84">
                  <c:v>56.472295704788664</c:v>
                </c:pt>
                <c:pt idx="85">
                  <c:v>56.472295704788664</c:v>
                </c:pt>
                <c:pt idx="86">
                  <c:v>56.472295704788664</c:v>
                </c:pt>
                <c:pt idx="87">
                  <c:v>56.472295704788664</c:v>
                </c:pt>
                <c:pt idx="88">
                  <c:v>56.472295704788664</c:v>
                </c:pt>
                <c:pt idx="89">
                  <c:v>55.619061318604956</c:v>
                </c:pt>
                <c:pt idx="90">
                  <c:v>55.619061318604956</c:v>
                </c:pt>
                <c:pt idx="91">
                  <c:v>55.619061318604956</c:v>
                </c:pt>
                <c:pt idx="92">
                  <c:v>55.619061318604956</c:v>
                </c:pt>
                <c:pt idx="93">
                  <c:v>55.619061318604956</c:v>
                </c:pt>
                <c:pt idx="94">
                  <c:v>56.469711138249671</c:v>
                </c:pt>
                <c:pt idx="95">
                  <c:v>54.873620103722075</c:v>
                </c:pt>
                <c:pt idx="96">
                  <c:v>55.420922434960758</c:v>
                </c:pt>
                <c:pt idx="97">
                  <c:v>54.078146575688912</c:v>
                </c:pt>
                <c:pt idx="98">
                  <c:v>54.587154173338448</c:v>
                </c:pt>
                <c:pt idx="99">
                  <c:v>54.550787306076394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963328"/>
        <c:axId val="234162048"/>
      </c:lineChart>
      <c:catAx>
        <c:axId val="21696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4162048"/>
        <c:crosses val="autoZero"/>
        <c:auto val="1"/>
        <c:lblAlgn val="ctr"/>
        <c:lblOffset val="100"/>
        <c:noMultiLvlLbl val="0"/>
      </c:catAx>
      <c:valAx>
        <c:axId val="23416204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Sales</a:t>
                </a:r>
              </a:p>
            </c:rich>
          </c:tx>
          <c:layout>
            <c:manualLayout>
              <c:xMode val="edge"/>
              <c:yMode val="edge"/>
              <c:x val="2.339771358367438E-2"/>
              <c:y val="0.291958041958041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6963328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wMode val="edge"/>
          <c:hMode val="edge"/>
          <c:x val="0.67344858488433634"/>
          <c:y val="0.14685314685314685"/>
          <c:w val="0.77212614380649236"/>
          <c:h val="0.23076923076923075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31</xdr:row>
      <xdr:rowOff>123825</xdr:rowOff>
    </xdr:from>
    <xdr:to>
      <xdr:col>20</xdr:col>
      <xdr:colOff>257175</xdr:colOff>
      <xdr:row>60</xdr:row>
      <xdr:rowOff>95250</xdr:rowOff>
    </xdr:to>
    <xdr:graphicFrame macro="">
      <xdr:nvGraphicFramePr>
        <xdr:cNvPr id="1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257175</xdr:colOff>
      <xdr:row>28</xdr:row>
      <xdr:rowOff>114300</xdr:rowOff>
    </xdr:to>
    <xdr:graphicFrame macro="">
      <xdr:nvGraphicFramePr>
        <xdr:cNvPr id="491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1"/>
  <sheetViews>
    <sheetView tabSelected="1" topLeftCell="A8" zoomScale="80" zoomScaleNormal="80" workbookViewId="0">
      <selection activeCell="AH35" sqref="AH35"/>
    </sheetView>
  </sheetViews>
  <sheetFormatPr defaultRowHeight="15" x14ac:dyDescent="0.25"/>
  <cols>
    <col min="1" max="1" width="19.7109375" customWidth="1"/>
    <col min="2" max="2" width="25" style="40" customWidth="1"/>
    <col min="3" max="6" width="13.85546875" hidden="1" customWidth="1"/>
    <col min="7" max="7" width="0" hidden="1" customWidth="1"/>
    <col min="9" max="24" width="6.5703125" style="1" customWidth="1"/>
    <col min="25" max="25" width="10.28515625" style="1" customWidth="1"/>
    <col min="26" max="26" width="12.85546875" style="1" customWidth="1"/>
    <col min="27" max="27" width="13.28515625" style="1" customWidth="1"/>
    <col min="28" max="28" width="7.85546875" style="1" customWidth="1"/>
    <col min="29" max="32" width="6.5703125" style="1" customWidth="1"/>
    <col min="33" max="33" width="10.85546875" style="1" customWidth="1"/>
    <col min="34" max="34" width="11.5703125" style="1" customWidth="1"/>
    <col min="35" max="35" width="10.28515625" style="1" customWidth="1"/>
    <col min="36" max="49" width="6.5703125" style="1" customWidth="1"/>
  </cols>
  <sheetData>
    <row r="1" spans="1:110" hidden="1" x14ac:dyDescent="0.25">
      <c r="I1" s="1">
        <v>1</v>
      </c>
    </row>
    <row r="2" spans="1:110" hidden="1" x14ac:dyDescent="0.25">
      <c r="I2" s="1">
        <v>0.4</v>
      </c>
    </row>
    <row r="3" spans="1:110" hidden="1" x14ac:dyDescent="0.25">
      <c r="I3" s="3">
        <v>1</v>
      </c>
      <c r="J3" s="3">
        <f>I3+1</f>
        <v>2</v>
      </c>
      <c r="K3" s="3">
        <f t="shared" ref="K3:AC3" si="0">J3+1</f>
        <v>3</v>
      </c>
      <c r="L3" s="3">
        <f t="shared" si="0"/>
        <v>4</v>
      </c>
      <c r="M3" s="3">
        <f t="shared" si="0"/>
        <v>5</v>
      </c>
      <c r="N3" s="3">
        <f t="shared" si="0"/>
        <v>6</v>
      </c>
      <c r="O3" s="3">
        <f t="shared" si="0"/>
        <v>7</v>
      </c>
      <c r="P3" s="3">
        <f t="shared" si="0"/>
        <v>8</v>
      </c>
      <c r="Q3" s="3">
        <f t="shared" si="0"/>
        <v>9</v>
      </c>
      <c r="R3" s="3">
        <f t="shared" si="0"/>
        <v>10</v>
      </c>
      <c r="S3" s="3">
        <f t="shared" si="0"/>
        <v>11</v>
      </c>
      <c r="T3" s="3">
        <f t="shared" si="0"/>
        <v>12</v>
      </c>
      <c r="U3" s="3">
        <f t="shared" si="0"/>
        <v>13</v>
      </c>
      <c r="V3" s="3">
        <f t="shared" si="0"/>
        <v>14</v>
      </c>
      <c r="W3" s="3">
        <f t="shared" si="0"/>
        <v>15</v>
      </c>
      <c r="X3" s="3">
        <f t="shared" si="0"/>
        <v>16</v>
      </c>
      <c r="Y3" s="3">
        <f t="shared" si="0"/>
        <v>17</v>
      </c>
      <c r="Z3" s="3">
        <f t="shared" si="0"/>
        <v>18</v>
      </c>
      <c r="AA3" s="3">
        <f t="shared" si="0"/>
        <v>19</v>
      </c>
      <c r="AB3" s="3">
        <f t="shared" si="0"/>
        <v>20</v>
      </c>
      <c r="AC3" s="3">
        <f t="shared" si="0"/>
        <v>21</v>
      </c>
      <c r="AD3" s="3">
        <f t="shared" ref="AD3:AY3" si="1">AC3+1</f>
        <v>22</v>
      </c>
      <c r="AE3" s="3">
        <f t="shared" si="1"/>
        <v>23</v>
      </c>
      <c r="AF3" s="3">
        <f t="shared" si="1"/>
        <v>24</v>
      </c>
      <c r="AG3" s="3">
        <f t="shared" si="1"/>
        <v>25</v>
      </c>
      <c r="AH3" s="3">
        <f t="shared" si="1"/>
        <v>26</v>
      </c>
      <c r="AI3" s="3">
        <f t="shared" si="1"/>
        <v>27</v>
      </c>
      <c r="AJ3" s="3">
        <f t="shared" si="1"/>
        <v>28</v>
      </c>
      <c r="AK3" s="3">
        <f t="shared" si="1"/>
        <v>29</v>
      </c>
      <c r="AL3" s="3">
        <f t="shared" si="1"/>
        <v>30</v>
      </c>
      <c r="AM3" s="3">
        <f t="shared" si="1"/>
        <v>31</v>
      </c>
      <c r="AN3" s="3">
        <f t="shared" si="1"/>
        <v>32</v>
      </c>
      <c r="AO3" s="3">
        <f t="shared" si="1"/>
        <v>33</v>
      </c>
      <c r="AP3" s="3">
        <f t="shared" si="1"/>
        <v>34</v>
      </c>
      <c r="AQ3" s="3">
        <f t="shared" si="1"/>
        <v>35</v>
      </c>
      <c r="AR3" s="3">
        <f t="shared" si="1"/>
        <v>36</v>
      </c>
      <c r="AS3" s="3">
        <f t="shared" si="1"/>
        <v>37</v>
      </c>
      <c r="AT3" s="3">
        <f t="shared" si="1"/>
        <v>38</v>
      </c>
      <c r="AU3" s="3">
        <f t="shared" si="1"/>
        <v>39</v>
      </c>
      <c r="AV3" s="3">
        <f t="shared" si="1"/>
        <v>40</v>
      </c>
      <c r="AW3" s="3">
        <f t="shared" si="1"/>
        <v>41</v>
      </c>
      <c r="AX3" s="4">
        <f t="shared" si="1"/>
        <v>42</v>
      </c>
      <c r="AY3" s="4">
        <f t="shared" si="1"/>
        <v>43</v>
      </c>
      <c r="AZ3" s="4">
        <f t="shared" ref="AZ3:DE3" si="2">AY3+1</f>
        <v>44</v>
      </c>
      <c r="BA3" s="4">
        <f t="shared" si="2"/>
        <v>45</v>
      </c>
      <c r="BB3" s="4">
        <f t="shared" si="2"/>
        <v>46</v>
      </c>
      <c r="BC3" s="4">
        <f t="shared" si="2"/>
        <v>47</v>
      </c>
      <c r="BD3" s="4">
        <f t="shared" si="2"/>
        <v>48</v>
      </c>
      <c r="BE3" s="4">
        <f t="shared" si="2"/>
        <v>49</v>
      </c>
      <c r="BF3" s="4">
        <f t="shared" si="2"/>
        <v>50</v>
      </c>
      <c r="BG3" s="4">
        <f t="shared" si="2"/>
        <v>51</v>
      </c>
      <c r="BH3" s="4">
        <f t="shared" si="2"/>
        <v>52</v>
      </c>
      <c r="BI3" s="4">
        <f t="shared" si="2"/>
        <v>53</v>
      </c>
      <c r="BJ3" s="4">
        <f t="shared" si="2"/>
        <v>54</v>
      </c>
      <c r="BK3" s="4">
        <f t="shared" si="2"/>
        <v>55</v>
      </c>
      <c r="BL3" s="4">
        <f t="shared" si="2"/>
        <v>56</v>
      </c>
      <c r="BM3" s="4">
        <f t="shared" si="2"/>
        <v>57</v>
      </c>
      <c r="BN3" s="4">
        <f t="shared" si="2"/>
        <v>58</v>
      </c>
      <c r="BO3" s="4">
        <f t="shared" si="2"/>
        <v>59</v>
      </c>
      <c r="BP3" s="4">
        <f t="shared" si="2"/>
        <v>60</v>
      </c>
      <c r="BQ3" s="4">
        <f t="shared" si="2"/>
        <v>61</v>
      </c>
      <c r="BR3" s="4">
        <f t="shared" si="2"/>
        <v>62</v>
      </c>
      <c r="BS3" s="4">
        <f t="shared" si="2"/>
        <v>63</v>
      </c>
      <c r="BT3" s="4">
        <f t="shared" si="2"/>
        <v>64</v>
      </c>
      <c r="BU3" s="4">
        <f t="shared" si="2"/>
        <v>65</v>
      </c>
      <c r="BV3" s="4">
        <f t="shared" si="2"/>
        <v>66</v>
      </c>
      <c r="BW3" s="4">
        <f t="shared" si="2"/>
        <v>67</v>
      </c>
      <c r="BX3" s="4">
        <f t="shared" si="2"/>
        <v>68</v>
      </c>
      <c r="BY3" s="4">
        <f t="shared" si="2"/>
        <v>69</v>
      </c>
      <c r="BZ3" s="4">
        <f t="shared" si="2"/>
        <v>70</v>
      </c>
      <c r="CA3" s="4">
        <f t="shared" si="2"/>
        <v>71</v>
      </c>
      <c r="CB3" s="4">
        <f t="shared" si="2"/>
        <v>72</v>
      </c>
      <c r="CC3" s="4">
        <f t="shared" si="2"/>
        <v>73</v>
      </c>
      <c r="CD3" s="4">
        <f t="shared" si="2"/>
        <v>74</v>
      </c>
      <c r="CE3" s="4">
        <f t="shared" si="2"/>
        <v>75</v>
      </c>
      <c r="CF3" s="4">
        <f t="shared" si="2"/>
        <v>76</v>
      </c>
      <c r="CG3" s="4">
        <f t="shared" si="2"/>
        <v>77</v>
      </c>
      <c r="CH3" s="4">
        <f t="shared" si="2"/>
        <v>78</v>
      </c>
      <c r="CI3" s="4">
        <f t="shared" si="2"/>
        <v>79</v>
      </c>
      <c r="CJ3" s="4">
        <f t="shared" si="2"/>
        <v>80</v>
      </c>
      <c r="CK3" s="4">
        <f t="shared" si="2"/>
        <v>81</v>
      </c>
      <c r="CL3" s="4">
        <f t="shared" si="2"/>
        <v>82</v>
      </c>
      <c r="CM3" s="4">
        <f t="shared" si="2"/>
        <v>83</v>
      </c>
      <c r="CN3" s="4">
        <f t="shared" si="2"/>
        <v>84</v>
      </c>
      <c r="CO3" s="4">
        <f t="shared" si="2"/>
        <v>85</v>
      </c>
      <c r="CP3" s="4">
        <f t="shared" si="2"/>
        <v>86</v>
      </c>
      <c r="CQ3" s="4">
        <f t="shared" si="2"/>
        <v>87</v>
      </c>
      <c r="CR3" s="4">
        <f t="shared" si="2"/>
        <v>88</v>
      </c>
      <c r="CS3" s="4">
        <f t="shared" si="2"/>
        <v>89</v>
      </c>
      <c r="CT3" s="4">
        <f t="shared" si="2"/>
        <v>90</v>
      </c>
      <c r="CU3" s="4">
        <f t="shared" si="2"/>
        <v>91</v>
      </c>
      <c r="CV3" s="4">
        <f t="shared" si="2"/>
        <v>92</v>
      </c>
      <c r="CW3" s="4">
        <f t="shared" si="2"/>
        <v>93</v>
      </c>
      <c r="CX3" s="4">
        <f t="shared" si="2"/>
        <v>94</v>
      </c>
      <c r="CY3" s="4">
        <f t="shared" si="2"/>
        <v>95</v>
      </c>
      <c r="CZ3" s="4">
        <f t="shared" si="2"/>
        <v>96</v>
      </c>
      <c r="DA3" s="4">
        <f t="shared" si="2"/>
        <v>97</v>
      </c>
      <c r="DB3" s="4">
        <f t="shared" si="2"/>
        <v>98</v>
      </c>
      <c r="DC3" s="4">
        <f t="shared" si="2"/>
        <v>99</v>
      </c>
      <c r="DD3" s="4">
        <f t="shared" si="2"/>
        <v>100</v>
      </c>
      <c r="DE3" s="4">
        <f t="shared" si="2"/>
        <v>101</v>
      </c>
    </row>
    <row r="4" spans="1:110" hidden="1" x14ac:dyDescent="0.25">
      <c r="A4" t="s">
        <v>4</v>
      </c>
      <c r="G4">
        <v>4</v>
      </c>
      <c r="I4" s="1">
        <f ca="1">$I$2*I7+(1-$I$2)*G4</f>
        <v>4.051503297777538</v>
      </c>
      <c r="J4" s="1">
        <f ca="1">$I$2*J7+(1-$I$2)*I4</f>
        <v>4.0499251216671928</v>
      </c>
      <c r="K4" s="1">
        <f t="shared" ref="K4:T4" ca="1" si="3">$I$2*K7+(1-$I$2)*J4</f>
        <v>3.9789179725596493</v>
      </c>
      <c r="L4" s="1">
        <f t="shared" ca="1" si="3"/>
        <v>4.0894761037734453</v>
      </c>
      <c r="M4" s="1">
        <f t="shared" ca="1" si="3"/>
        <v>4.0504670891447185</v>
      </c>
      <c r="N4" s="1">
        <f t="shared" ca="1" si="3"/>
        <v>4.0724364543295746</v>
      </c>
      <c r="O4" s="1">
        <f t="shared" ca="1" si="3"/>
        <v>4.0357830364596321</v>
      </c>
      <c r="P4" s="1">
        <f t="shared" ca="1" si="3"/>
        <v>4.0942011085670105</v>
      </c>
      <c r="Q4" s="1">
        <f t="shared" ca="1" si="3"/>
        <v>4.0392208789053505</v>
      </c>
      <c r="R4" s="1">
        <f t="shared" ca="1" si="3"/>
        <v>4.0013282721671315</v>
      </c>
      <c r="S4" s="1">
        <f t="shared" ca="1" si="3"/>
        <v>4.0516500571607388</v>
      </c>
      <c r="T4" s="1">
        <f t="shared" ca="1" si="3"/>
        <v>4.0198861907191947</v>
      </c>
      <c r="U4" s="1">
        <f ca="1">$I$2*U7+(1-$I$2)*S4</f>
        <v>4.0497513993271239</v>
      </c>
      <c r="V4" s="1">
        <f ca="1">$I$2*V7+(1-$I$2)*T4</f>
        <v>4.0180966182974718</v>
      </c>
      <c r="W4" s="1">
        <f t="shared" ref="W4:AY4" ca="1" si="4">$I$2*W7+(1-$I$2)*U4</f>
        <v>4.0603800479588408</v>
      </c>
      <c r="X4" s="1">
        <f t="shared" ca="1" si="4"/>
        <v>3.957413300786675</v>
      </c>
      <c r="Y4" s="1">
        <f t="shared" ca="1" si="4"/>
        <v>4.0939400499941279</v>
      </c>
      <c r="Z4" s="1">
        <f t="shared" ca="1" si="4"/>
        <v>3.9118042236847486</v>
      </c>
      <c r="AA4" s="1">
        <f t="shared" ca="1" si="4"/>
        <v>4.1089050288400815</v>
      </c>
      <c r="AB4" s="1">
        <f t="shared" ca="1" si="4"/>
        <v>3.8893736198856379</v>
      </c>
      <c r="AC4" s="1">
        <f t="shared" ca="1" si="4"/>
        <v>4.0728319349660085</v>
      </c>
      <c r="AD4" s="1">
        <f t="shared" ca="1" si="4"/>
        <v>3.9149406959343738</v>
      </c>
      <c r="AE4" s="1">
        <f t="shared" ca="1" si="4"/>
        <v>4.0757780925857823</v>
      </c>
      <c r="AF4" s="1">
        <f t="shared" ca="1" si="4"/>
        <v>3.9239191521448307</v>
      </c>
      <c r="AG4" s="1">
        <f t="shared" ca="1" si="4"/>
        <v>4.0722952512276027</v>
      </c>
      <c r="AH4" s="1">
        <f t="shared" ca="1" si="4"/>
        <v>3.9921777982843172</v>
      </c>
      <c r="AI4" s="1">
        <f t="shared" ca="1" si="4"/>
        <v>4.0622631820437594</v>
      </c>
      <c r="AJ4" s="1">
        <f t="shared" ca="1" si="4"/>
        <v>3.979904588066749</v>
      </c>
      <c r="AK4" s="1">
        <f t="shared" ca="1" si="4"/>
        <v>4.1038167206197524</v>
      </c>
      <c r="AL4" s="1">
        <f t="shared" ca="1" si="4"/>
        <v>3.8735431775302933</v>
      </c>
      <c r="AM4" s="1">
        <f t="shared" ca="1" si="4"/>
        <v>4.1205305694466894</v>
      </c>
      <c r="AN4" s="1">
        <f t="shared" ca="1" si="4"/>
        <v>3.7796616026697487</v>
      </c>
      <c r="AO4" s="1">
        <f t="shared" ca="1" si="4"/>
        <v>4.2101534358849388</v>
      </c>
      <c r="AP4" s="1">
        <f t="shared" ca="1" si="4"/>
        <v>3.8139297755939547</v>
      </c>
      <c r="AQ4" s="1">
        <f t="shared" ca="1" si="4"/>
        <v>4.2190198945003878</v>
      </c>
      <c r="AR4" s="1">
        <f t="shared" ca="1" si="4"/>
        <v>3.8167321811155235</v>
      </c>
      <c r="AS4" s="1">
        <f t="shared" ca="1" si="4"/>
        <v>4.2530701209726605</v>
      </c>
      <c r="AT4" s="1">
        <f t="shared" ca="1" si="4"/>
        <v>3.8163485450604817</v>
      </c>
      <c r="AU4" s="1">
        <f t="shared" ca="1" si="4"/>
        <v>4.1836633119352955</v>
      </c>
      <c r="AV4" s="1">
        <f t="shared" ca="1" si="4"/>
        <v>3.8832094925609066</v>
      </c>
      <c r="AW4" s="1">
        <f t="shared" ca="1" si="4"/>
        <v>4.1808573815532686</v>
      </c>
      <c r="AX4" s="1">
        <f t="shared" ca="1" si="4"/>
        <v>3.7893788022477719</v>
      </c>
      <c r="AY4" s="1">
        <f t="shared" ca="1" si="4"/>
        <v>4.1623610244829052</v>
      </c>
      <c r="AZ4" s="1">
        <f t="shared" ref="AZ4:CE4" ca="1" si="5">$I$2*AZ7+(1-$I$2)*AX4</f>
        <v>3.7591450719640154</v>
      </c>
      <c r="BA4" s="1">
        <f t="shared" ca="1" si="5"/>
        <v>4.2140230286773157</v>
      </c>
      <c r="BB4" s="1">
        <f t="shared" ca="1" si="5"/>
        <v>3.7376080662560494</v>
      </c>
      <c r="BC4" s="1">
        <f t="shared" ca="1" si="5"/>
        <v>4.327079251710316</v>
      </c>
      <c r="BD4" s="1">
        <f t="shared" ca="1" si="5"/>
        <v>3.7488788336411361</v>
      </c>
      <c r="BE4" s="1">
        <f t="shared" ca="1" si="5"/>
        <v>4.3522072075274014</v>
      </c>
      <c r="BF4" s="1">
        <f t="shared" ca="1" si="5"/>
        <v>3.7679952630406763</v>
      </c>
      <c r="BG4" s="1">
        <f t="shared" ca="1" si="5"/>
        <v>4.2790510679351481</v>
      </c>
      <c r="BH4" s="1">
        <f t="shared" ca="1" si="5"/>
        <v>3.7244195802260949</v>
      </c>
      <c r="BI4" s="1">
        <f t="shared" ca="1" si="5"/>
        <v>4.2566460651018492</v>
      </c>
      <c r="BJ4" s="1">
        <f t="shared" ca="1" si="5"/>
        <v>3.7052374232577616</v>
      </c>
      <c r="BK4" s="1">
        <f t="shared" ca="1" si="5"/>
        <v>4.2349348668237026</v>
      </c>
      <c r="BL4" s="1">
        <f t="shared" ca="1" si="5"/>
        <v>3.7392481567342863</v>
      </c>
      <c r="BM4" s="1">
        <f t="shared" ca="1" si="5"/>
        <v>4.1807781592330127</v>
      </c>
      <c r="BN4" s="1">
        <f t="shared" ca="1" si="5"/>
        <v>3.7786603366461753</v>
      </c>
      <c r="BO4" s="1">
        <f t="shared" ca="1" si="5"/>
        <v>4.2339628719737847</v>
      </c>
      <c r="BP4" s="1">
        <f t="shared" ca="1" si="5"/>
        <v>3.8330882723244093</v>
      </c>
      <c r="BQ4" s="1">
        <f t="shared" ca="1" si="5"/>
        <v>4.1660673664471464</v>
      </c>
      <c r="BR4" s="1">
        <f t="shared" ca="1" si="5"/>
        <v>3.8442866909660038</v>
      </c>
      <c r="BS4" s="1">
        <f t="shared" ca="1" si="5"/>
        <v>4.1776790565121384</v>
      </c>
      <c r="BT4" s="1">
        <f t="shared" ca="1" si="5"/>
        <v>3.8405644224293387</v>
      </c>
      <c r="BU4" s="1">
        <f t="shared" ca="1" si="5"/>
        <v>4.2927761886109845</v>
      </c>
      <c r="BV4" s="1">
        <f t="shared" ca="1" si="5"/>
        <v>3.8348634421449592</v>
      </c>
      <c r="BW4" s="1">
        <f t="shared" ca="1" si="5"/>
        <v>4.3415318252504589</v>
      </c>
      <c r="BX4" s="1">
        <f t="shared" ca="1" si="5"/>
        <v>3.8051443654304213</v>
      </c>
      <c r="BY4" s="1">
        <f t="shared" ca="1" si="5"/>
        <v>4.3653773874052737</v>
      </c>
      <c r="BZ4" s="1">
        <f t="shared" ca="1" si="5"/>
        <v>3.8197246133954339</v>
      </c>
      <c r="CA4" s="1">
        <f t="shared" ca="1" si="5"/>
        <v>4.3301174907416708</v>
      </c>
      <c r="CB4" s="1">
        <f t="shared" ca="1" si="5"/>
        <v>3.7939210440104354</v>
      </c>
      <c r="CC4" s="1">
        <f t="shared" ca="1" si="5"/>
        <v>4.2922401508593939</v>
      </c>
      <c r="CD4" s="1">
        <f t="shared" ca="1" si="5"/>
        <v>3.758312246287915</v>
      </c>
      <c r="CE4" s="1">
        <f t="shared" ca="1" si="5"/>
        <v>4.2789030437692972</v>
      </c>
      <c r="CF4" s="1">
        <f t="shared" ref="CF4:DE4" ca="1" si="6">$I$2*CF7+(1-$I$2)*CD4</f>
        <v>3.7890011495845131</v>
      </c>
      <c r="CG4" s="1">
        <f t="shared" ca="1" si="6"/>
        <v>4.3075484224459917</v>
      </c>
      <c r="CH4" s="1">
        <f t="shared" ca="1" si="6"/>
        <v>3.7804984647416369</v>
      </c>
      <c r="CI4" s="1">
        <f t="shared" ca="1" si="6"/>
        <v>4.2470481736503203</v>
      </c>
      <c r="CJ4" s="1">
        <f t="shared" ca="1" si="6"/>
        <v>3.8265452122179404</v>
      </c>
      <c r="CK4" s="1">
        <f t="shared" ca="1" si="6"/>
        <v>4.1740867185580708</v>
      </c>
      <c r="CL4" s="1">
        <f t="shared" ca="1" si="6"/>
        <v>3.8474665207426511</v>
      </c>
      <c r="CM4" s="1">
        <f t="shared" ca="1" si="6"/>
        <v>4.2028804181396264</v>
      </c>
      <c r="CN4" s="1">
        <f t="shared" ca="1" si="6"/>
        <v>3.8170691122275047</v>
      </c>
      <c r="CO4" s="1">
        <f t="shared" ca="1" si="6"/>
        <v>4.1676531554879244</v>
      </c>
      <c r="CP4" s="1">
        <f t="shared" ca="1" si="6"/>
        <v>3.83798816487836</v>
      </c>
      <c r="CQ4" s="1">
        <f t="shared" ca="1" si="6"/>
        <v>4.1793377011446964</v>
      </c>
      <c r="CR4" s="1">
        <f t="shared" ca="1" si="6"/>
        <v>3.8404465889058121</v>
      </c>
      <c r="CS4" s="1">
        <f t="shared" ca="1" si="6"/>
        <v>4.0780223931787036</v>
      </c>
      <c r="CT4" s="1">
        <f t="shared" ca="1" si="6"/>
        <v>3.8217570550130753</v>
      </c>
      <c r="CU4" s="1">
        <f t="shared" ca="1" si="6"/>
        <v>4.1384862611636741</v>
      </c>
      <c r="CV4" s="1">
        <f t="shared" ca="1" si="6"/>
        <v>3.7917744534790483</v>
      </c>
      <c r="CW4" s="1">
        <f t="shared" ca="1" si="6"/>
        <v>4.1160335791995237</v>
      </c>
      <c r="CX4" s="1">
        <f t="shared" ca="1" si="6"/>
        <v>3.8643224702272976</v>
      </c>
      <c r="CY4" s="1">
        <f t="shared" ca="1" si="6"/>
        <v>4.0197496096039345</v>
      </c>
      <c r="CZ4" s="1">
        <f t="shared" ca="1" si="6"/>
        <v>3.8711303809046136</v>
      </c>
      <c r="DA4" s="1">
        <f t="shared" ca="1" si="6"/>
        <v>4.0333291460996179</v>
      </c>
      <c r="DB4" s="1">
        <f t="shared" ca="1" si="6"/>
        <v>3.8770076855831204</v>
      </c>
      <c r="DC4" s="1">
        <f t="shared" ca="1" si="6"/>
        <v>4.0345648967030554</v>
      </c>
      <c r="DD4" s="1">
        <f t="shared" ca="1" si="6"/>
        <v>3.9247893874308715</v>
      </c>
      <c r="DE4" s="1">
        <f t="shared" ca="1" si="6"/>
        <v>3.991429040057036</v>
      </c>
    </row>
    <row r="5" spans="1:110" hidden="1" x14ac:dyDescent="0.25">
      <c r="A5" t="s">
        <v>0</v>
      </c>
      <c r="G5">
        <v>4</v>
      </c>
      <c r="I5" s="1">
        <f>G4</f>
        <v>4</v>
      </c>
      <c r="J5" s="1">
        <f t="shared" ref="J5:T5" ca="1" si="7">I4</f>
        <v>4.051503297777538</v>
      </c>
      <c r="K5" s="1">
        <f t="shared" ca="1" si="7"/>
        <v>4.0499251216671928</v>
      </c>
      <c r="L5" s="1">
        <f t="shared" ca="1" si="7"/>
        <v>3.9789179725596493</v>
      </c>
      <c r="M5" s="1">
        <f t="shared" ca="1" si="7"/>
        <v>4.0894761037734453</v>
      </c>
      <c r="N5" s="1">
        <f t="shared" ca="1" si="7"/>
        <v>4.0504670891447185</v>
      </c>
      <c r="O5" s="1">
        <f t="shared" ca="1" si="7"/>
        <v>4.0724364543295746</v>
      </c>
      <c r="P5" s="1">
        <f t="shared" ca="1" si="7"/>
        <v>4.0357830364596321</v>
      </c>
      <c r="Q5" s="1">
        <f t="shared" ca="1" si="7"/>
        <v>4.0942011085670105</v>
      </c>
      <c r="R5" s="1">
        <f t="shared" ca="1" si="7"/>
        <v>4.0392208789053505</v>
      </c>
      <c r="S5" s="1">
        <f t="shared" ca="1" si="7"/>
        <v>4.0013282721671315</v>
      </c>
      <c r="T5" s="1">
        <f t="shared" ca="1" si="7"/>
        <v>4.0516500571607388</v>
      </c>
      <c r="U5" s="1">
        <f ca="1">S4</f>
        <v>4.0516500571607388</v>
      </c>
      <c r="V5" s="1">
        <f ca="1">T4</f>
        <v>4.0198861907191947</v>
      </c>
      <c r="W5" s="1">
        <f t="shared" ref="W5:AY5" ca="1" si="8">U4</f>
        <v>4.0497513993271239</v>
      </c>
      <c r="X5" s="1">
        <f t="shared" ca="1" si="8"/>
        <v>4.0180966182974718</v>
      </c>
      <c r="Y5" s="1">
        <f t="shared" ca="1" si="8"/>
        <v>4.0603800479588408</v>
      </c>
      <c r="Z5" s="1">
        <f t="shared" ca="1" si="8"/>
        <v>3.957413300786675</v>
      </c>
      <c r="AA5" s="1">
        <f t="shared" ca="1" si="8"/>
        <v>4.0939400499941279</v>
      </c>
      <c r="AB5" s="1">
        <f t="shared" ca="1" si="8"/>
        <v>3.9118042236847486</v>
      </c>
      <c r="AC5" s="1">
        <f t="shared" ca="1" si="8"/>
        <v>4.1089050288400815</v>
      </c>
      <c r="AD5" s="1">
        <f t="shared" ca="1" si="8"/>
        <v>3.8893736198856379</v>
      </c>
      <c r="AE5" s="1">
        <f t="shared" ca="1" si="8"/>
        <v>4.0728319349660085</v>
      </c>
      <c r="AF5" s="1">
        <f t="shared" ca="1" si="8"/>
        <v>3.9149406959343738</v>
      </c>
      <c r="AG5" s="1">
        <f t="shared" ca="1" si="8"/>
        <v>4.0757780925857823</v>
      </c>
      <c r="AH5" s="1">
        <f t="shared" ca="1" si="8"/>
        <v>3.9239191521448307</v>
      </c>
      <c r="AI5" s="1">
        <f t="shared" ca="1" si="8"/>
        <v>4.0722952512276027</v>
      </c>
      <c r="AJ5" s="1">
        <f t="shared" ca="1" si="8"/>
        <v>3.9921777982843172</v>
      </c>
      <c r="AK5" s="1">
        <f t="shared" ca="1" si="8"/>
        <v>4.0622631820437594</v>
      </c>
      <c r="AL5" s="1">
        <f t="shared" ca="1" si="8"/>
        <v>3.979904588066749</v>
      </c>
      <c r="AM5" s="1">
        <f t="shared" ca="1" si="8"/>
        <v>4.1038167206197524</v>
      </c>
      <c r="AN5" s="1">
        <f t="shared" ca="1" si="8"/>
        <v>3.8735431775302933</v>
      </c>
      <c r="AO5" s="1">
        <f t="shared" ca="1" si="8"/>
        <v>4.1205305694466894</v>
      </c>
      <c r="AP5" s="1">
        <f t="shared" ca="1" si="8"/>
        <v>3.7796616026697487</v>
      </c>
      <c r="AQ5" s="1">
        <f t="shared" ca="1" si="8"/>
        <v>4.2101534358849388</v>
      </c>
      <c r="AR5" s="1">
        <f t="shared" ca="1" si="8"/>
        <v>3.8139297755939547</v>
      </c>
      <c r="AS5" s="1">
        <f t="shared" ca="1" si="8"/>
        <v>4.2190198945003878</v>
      </c>
      <c r="AT5" s="1">
        <f t="shared" ca="1" si="8"/>
        <v>3.8167321811155235</v>
      </c>
      <c r="AU5" s="1">
        <f t="shared" ca="1" si="8"/>
        <v>4.2530701209726605</v>
      </c>
      <c r="AV5" s="1">
        <f t="shared" ca="1" si="8"/>
        <v>3.8163485450604817</v>
      </c>
      <c r="AW5" s="1">
        <f t="shared" ca="1" si="8"/>
        <v>4.1836633119352955</v>
      </c>
      <c r="AX5" s="1">
        <f t="shared" ca="1" si="8"/>
        <v>3.8832094925609066</v>
      </c>
      <c r="AY5" s="1">
        <f t="shared" ca="1" si="8"/>
        <v>4.1808573815532686</v>
      </c>
      <c r="AZ5" s="1">
        <f t="shared" ref="AZ5:CE5" ca="1" si="9">AX4</f>
        <v>3.7893788022477719</v>
      </c>
      <c r="BA5" s="1">
        <f t="shared" ca="1" si="9"/>
        <v>4.1623610244829052</v>
      </c>
      <c r="BB5" s="1">
        <f t="shared" ca="1" si="9"/>
        <v>3.7591450719640154</v>
      </c>
      <c r="BC5" s="1">
        <f t="shared" ca="1" si="9"/>
        <v>4.2140230286773157</v>
      </c>
      <c r="BD5" s="1">
        <f t="shared" ca="1" si="9"/>
        <v>3.7376080662560494</v>
      </c>
      <c r="BE5" s="1">
        <f t="shared" ca="1" si="9"/>
        <v>4.327079251710316</v>
      </c>
      <c r="BF5" s="1">
        <f t="shared" ca="1" si="9"/>
        <v>3.7488788336411361</v>
      </c>
      <c r="BG5" s="1">
        <f t="shared" ca="1" si="9"/>
        <v>4.3522072075274014</v>
      </c>
      <c r="BH5" s="1">
        <f t="shared" ca="1" si="9"/>
        <v>3.7679952630406763</v>
      </c>
      <c r="BI5" s="1">
        <f t="shared" ca="1" si="9"/>
        <v>4.2790510679351481</v>
      </c>
      <c r="BJ5" s="1">
        <f t="shared" ca="1" si="9"/>
        <v>3.7244195802260949</v>
      </c>
      <c r="BK5" s="1">
        <f t="shared" ca="1" si="9"/>
        <v>4.2566460651018492</v>
      </c>
      <c r="BL5" s="1">
        <f t="shared" ca="1" si="9"/>
        <v>3.7052374232577616</v>
      </c>
      <c r="BM5" s="1">
        <f t="shared" ca="1" si="9"/>
        <v>4.2349348668237026</v>
      </c>
      <c r="BN5" s="1">
        <f t="shared" ca="1" si="9"/>
        <v>3.7392481567342863</v>
      </c>
      <c r="BO5" s="1">
        <f t="shared" ca="1" si="9"/>
        <v>4.1807781592330127</v>
      </c>
      <c r="BP5" s="1">
        <f t="shared" ca="1" si="9"/>
        <v>3.7786603366461753</v>
      </c>
      <c r="BQ5" s="1">
        <f t="shared" ca="1" si="9"/>
        <v>4.2339628719737847</v>
      </c>
      <c r="BR5" s="1">
        <f t="shared" ca="1" si="9"/>
        <v>3.8330882723244093</v>
      </c>
      <c r="BS5" s="1">
        <f t="shared" ca="1" si="9"/>
        <v>4.1660673664471464</v>
      </c>
      <c r="BT5" s="1">
        <f t="shared" ca="1" si="9"/>
        <v>3.8442866909660038</v>
      </c>
      <c r="BU5" s="1">
        <f t="shared" ca="1" si="9"/>
        <v>4.1776790565121384</v>
      </c>
      <c r="BV5" s="1">
        <f t="shared" ca="1" si="9"/>
        <v>3.8405644224293387</v>
      </c>
      <c r="BW5" s="1">
        <f t="shared" ca="1" si="9"/>
        <v>4.2927761886109845</v>
      </c>
      <c r="BX5" s="1">
        <f t="shared" ca="1" si="9"/>
        <v>3.8348634421449592</v>
      </c>
      <c r="BY5" s="1">
        <f t="shared" ca="1" si="9"/>
        <v>4.3415318252504589</v>
      </c>
      <c r="BZ5" s="1">
        <f t="shared" ca="1" si="9"/>
        <v>3.8051443654304213</v>
      </c>
      <c r="CA5" s="1">
        <f t="shared" ca="1" si="9"/>
        <v>4.3653773874052737</v>
      </c>
      <c r="CB5" s="1">
        <f t="shared" ca="1" si="9"/>
        <v>3.8197246133954339</v>
      </c>
      <c r="CC5" s="1">
        <f t="shared" ca="1" si="9"/>
        <v>4.3301174907416708</v>
      </c>
      <c r="CD5" s="1">
        <f t="shared" ca="1" si="9"/>
        <v>3.7939210440104354</v>
      </c>
      <c r="CE5" s="1">
        <f t="shared" ca="1" si="9"/>
        <v>4.2922401508593939</v>
      </c>
      <c r="CF5" s="1">
        <f t="shared" ref="CF5:DE5" ca="1" si="10">CD4</f>
        <v>3.758312246287915</v>
      </c>
      <c r="CG5" s="1">
        <f t="shared" ca="1" si="10"/>
        <v>4.2789030437692972</v>
      </c>
      <c r="CH5" s="1">
        <f t="shared" ca="1" si="10"/>
        <v>3.7890011495845131</v>
      </c>
      <c r="CI5" s="1">
        <f t="shared" ca="1" si="10"/>
        <v>4.3075484224459917</v>
      </c>
      <c r="CJ5" s="1">
        <f t="shared" ca="1" si="10"/>
        <v>3.7804984647416369</v>
      </c>
      <c r="CK5" s="1">
        <f t="shared" ca="1" si="10"/>
        <v>4.2470481736503203</v>
      </c>
      <c r="CL5" s="1">
        <f t="shared" ca="1" si="10"/>
        <v>3.8265452122179404</v>
      </c>
      <c r="CM5" s="1">
        <f t="shared" ca="1" si="10"/>
        <v>4.1740867185580708</v>
      </c>
      <c r="CN5" s="1">
        <f t="shared" ca="1" si="10"/>
        <v>3.8474665207426511</v>
      </c>
      <c r="CO5" s="1">
        <f t="shared" ca="1" si="10"/>
        <v>4.2028804181396264</v>
      </c>
      <c r="CP5" s="1">
        <f t="shared" ca="1" si="10"/>
        <v>3.8170691122275047</v>
      </c>
      <c r="CQ5" s="1">
        <f t="shared" ca="1" si="10"/>
        <v>4.1676531554879244</v>
      </c>
      <c r="CR5" s="1">
        <f t="shared" ca="1" si="10"/>
        <v>3.83798816487836</v>
      </c>
      <c r="CS5" s="1">
        <f t="shared" ca="1" si="10"/>
        <v>4.1793377011446964</v>
      </c>
      <c r="CT5" s="1">
        <f t="shared" ca="1" si="10"/>
        <v>3.8404465889058121</v>
      </c>
      <c r="CU5" s="1">
        <f t="shared" ca="1" si="10"/>
        <v>4.0780223931787036</v>
      </c>
      <c r="CV5" s="1">
        <f t="shared" ca="1" si="10"/>
        <v>3.8217570550130753</v>
      </c>
      <c r="CW5" s="1">
        <f t="shared" ca="1" si="10"/>
        <v>4.1384862611636741</v>
      </c>
      <c r="CX5" s="1">
        <f t="shared" ca="1" si="10"/>
        <v>3.7917744534790483</v>
      </c>
      <c r="CY5" s="1">
        <f t="shared" ca="1" si="10"/>
        <v>4.1160335791995237</v>
      </c>
      <c r="CZ5" s="1">
        <f t="shared" ca="1" si="10"/>
        <v>3.8643224702272976</v>
      </c>
      <c r="DA5" s="1">
        <f t="shared" ca="1" si="10"/>
        <v>4.0197496096039345</v>
      </c>
      <c r="DB5" s="1">
        <f t="shared" ca="1" si="10"/>
        <v>3.8711303809046136</v>
      </c>
      <c r="DC5" s="1">
        <f t="shared" ca="1" si="10"/>
        <v>4.0333291460996179</v>
      </c>
      <c r="DD5" s="1">
        <f t="shared" ca="1" si="10"/>
        <v>3.8770076855831204</v>
      </c>
      <c r="DE5" s="1">
        <f t="shared" ca="1" si="10"/>
        <v>4.0345648967030554</v>
      </c>
    </row>
    <row r="6" spans="1:110" hidden="1" x14ac:dyDescent="0.25">
      <c r="A6" t="s">
        <v>2</v>
      </c>
      <c r="I6" s="1">
        <f ca="1">$I1*(RAND()+RAND()+RAND()+RAND()+RAND()+RAND()-3)/6</f>
        <v>0.12875824444384518</v>
      </c>
      <c r="J6" s="1">
        <f ca="1">$I1*(RAND()+RAND()+RAND()+RAND()+RAND()+RAND()-3)/6</f>
        <v>-3.9454402758640761E-3</v>
      </c>
      <c r="K6" s="1">
        <f t="shared" ref="K6:T6" ca="1" si="11">$I1*(RAND()+RAND()+RAND()+RAND()+RAND()+RAND()-3)/6</f>
        <v>-0.17751787276885866</v>
      </c>
      <c r="L6" s="1">
        <f t="shared" ca="1" si="11"/>
        <v>0.27639532803448869</v>
      </c>
      <c r="M6" s="1">
        <f t="shared" ca="1" si="11"/>
        <v>-9.7522536571816934E-2</v>
      </c>
      <c r="N6" s="1">
        <f t="shared" ca="1" si="11"/>
        <v>5.4923412962140018E-2</v>
      </c>
      <c r="O6" s="1">
        <f t="shared" ca="1" si="11"/>
        <v>-9.1633544674856557E-2</v>
      </c>
      <c r="P6" s="1">
        <f t="shared" ca="1" si="11"/>
        <v>0.14604518026844562</v>
      </c>
      <c r="Q6" s="1">
        <f t="shared" ca="1" si="11"/>
        <v>-0.13745057415414896</v>
      </c>
      <c r="R6" s="1">
        <f t="shared" ca="1" si="11"/>
        <v>-9.4731516845547148E-2</v>
      </c>
      <c r="S6" s="1">
        <f t="shared" ca="1" si="11"/>
        <v>0.12580446248401791</v>
      </c>
      <c r="T6" s="1">
        <f t="shared" ca="1" si="11"/>
        <v>-7.9409666103860424E-2</v>
      </c>
      <c r="U6" s="1">
        <f ca="1">$I1*(RAND()+RAND()+RAND()+RAND()+RAND()+RAND()-3)/6</f>
        <v>-4.7466445840371003E-3</v>
      </c>
      <c r="V6" s="1">
        <f ca="1">$I1*(RAND()+RAND()+RAND()+RAND()+RAND()+RAND()-3)/6</f>
        <v>-4.4739310543082667E-3</v>
      </c>
      <c r="W6" s="1">
        <f t="shared" ref="W6:AY6" ca="1" si="12">$I1*(RAND()+RAND()+RAND()+RAND()+RAND()+RAND()-3)/6</f>
        <v>2.6571621579290383E-2</v>
      </c>
      <c r="X6" s="1">
        <f t="shared" ca="1" si="12"/>
        <v>-0.15170829377699216</v>
      </c>
      <c r="Y6" s="1">
        <f t="shared" ca="1" si="12"/>
        <v>8.3900005088219196E-2</v>
      </c>
      <c r="Z6" s="1">
        <f t="shared" ca="1" si="12"/>
        <v>-0.11402269275481587</v>
      </c>
      <c r="AA6" s="1">
        <f t="shared" ca="1" si="12"/>
        <v>3.7412447114884305E-2</v>
      </c>
      <c r="AB6" s="1">
        <f t="shared" ca="1" si="12"/>
        <v>-5.6076509497777836E-2</v>
      </c>
      <c r="AC6" s="1">
        <f t="shared" ca="1" si="12"/>
        <v>-9.0182734685182162E-2</v>
      </c>
      <c r="AD6" s="1">
        <f t="shared" ca="1" si="12"/>
        <v>6.3917690121838636E-2</v>
      </c>
      <c r="AE6" s="1">
        <f t="shared" ca="1" si="12"/>
        <v>7.3653940494339638E-3</v>
      </c>
      <c r="AF6" s="1">
        <f t="shared" ca="1" si="12"/>
        <v>2.2446140526142393E-2</v>
      </c>
      <c r="AG6" s="1">
        <f t="shared" ca="1" si="12"/>
        <v>-8.7071033954481489E-3</v>
      </c>
      <c r="AH6" s="1">
        <f t="shared" ca="1" si="12"/>
        <v>0.17064661534871681</v>
      </c>
      <c r="AI6" s="1">
        <f t="shared" ca="1" si="12"/>
        <v>-2.5080172959608998E-2</v>
      </c>
      <c r="AJ6" s="1">
        <f t="shared" ca="1" si="12"/>
        <v>-3.0683025543920255E-2</v>
      </c>
      <c r="AK6" s="1">
        <f t="shared" ca="1" si="12"/>
        <v>0.10388384643998361</v>
      </c>
      <c r="AL6" s="1">
        <f t="shared" ca="1" si="12"/>
        <v>-0.26590352634113917</v>
      </c>
      <c r="AM6" s="1">
        <f t="shared" ca="1" si="12"/>
        <v>4.1784622067342424E-2</v>
      </c>
      <c r="AN6" s="1">
        <f t="shared" ca="1" si="12"/>
        <v>-0.23470393715136231</v>
      </c>
      <c r="AO6" s="1">
        <f t="shared" ca="1" si="12"/>
        <v>0.22405716609562307</v>
      </c>
      <c r="AP6" s="1">
        <f t="shared" ca="1" si="12"/>
        <v>8.5670432310515299E-2</v>
      </c>
      <c r="AQ6" s="1">
        <f t="shared" ca="1" si="12"/>
        <v>2.2166146538623439E-2</v>
      </c>
      <c r="AR6" s="1">
        <f t="shared" ca="1" si="12"/>
        <v>7.006013803921407E-3</v>
      </c>
      <c r="AS6" s="1">
        <f t="shared" ca="1" si="12"/>
        <v>8.5125566180680012E-2</v>
      </c>
      <c r="AT6" s="1">
        <f t="shared" ca="1" si="12"/>
        <v>-9.5909013760442363E-4</v>
      </c>
      <c r="AU6" s="1">
        <f t="shared" ca="1" si="12"/>
        <v>-0.17351702259341314</v>
      </c>
      <c r="AV6" s="1">
        <f t="shared" ca="1" si="12"/>
        <v>0.16715236875106157</v>
      </c>
      <c r="AW6" s="1">
        <f t="shared" ca="1" si="12"/>
        <v>-7.0148259550676011E-3</v>
      </c>
      <c r="AX6" s="1">
        <f t="shared" ca="1" si="12"/>
        <v>-0.2345767257828367</v>
      </c>
      <c r="AY6" s="1">
        <f t="shared" ca="1" si="12"/>
        <v>-4.6240892675907252E-2</v>
      </c>
      <c r="AZ6" s="1">
        <f t="shared" ref="AZ6:DE6" ca="1" si="13">$I1*(RAND()+RAND()+RAND()+RAND()+RAND()+RAND()-3)/6</f>
        <v>-7.5584325709390596E-2</v>
      </c>
      <c r="BA6" s="1">
        <f t="shared" ca="1" si="13"/>
        <v>0.12915501048602537</v>
      </c>
      <c r="BB6" s="1">
        <f t="shared" ca="1" si="13"/>
        <v>-5.3842514269916077E-2</v>
      </c>
      <c r="BC6" s="1">
        <f t="shared" ca="1" si="13"/>
        <v>0.28264055758250145</v>
      </c>
      <c r="BD6" s="1">
        <f t="shared" ca="1" si="13"/>
        <v>2.8176918462716898E-2</v>
      </c>
      <c r="BE6" s="1">
        <f t="shared" ca="1" si="13"/>
        <v>6.2819889542713073E-2</v>
      </c>
      <c r="BF6" s="1">
        <f t="shared" ca="1" si="13"/>
        <v>4.7791073498850846E-2</v>
      </c>
      <c r="BG6" s="1">
        <f t="shared" ca="1" si="13"/>
        <v>-0.18289034898063417</v>
      </c>
      <c r="BH6" s="1">
        <f t="shared" ca="1" si="13"/>
        <v>-0.1089392070364541</v>
      </c>
      <c r="BI6" s="1">
        <f t="shared" ca="1" si="13"/>
        <v>-5.6012507083246753E-2</v>
      </c>
      <c r="BJ6" s="1">
        <f t="shared" ca="1" si="13"/>
        <v>-4.7955392420833576E-2</v>
      </c>
      <c r="BK6" s="1">
        <f t="shared" ca="1" si="13"/>
        <v>-5.4277995695367322E-2</v>
      </c>
      <c r="BL6" s="1">
        <f t="shared" ca="1" si="13"/>
        <v>8.5026833691311879E-2</v>
      </c>
      <c r="BM6" s="1">
        <f t="shared" ca="1" si="13"/>
        <v>-0.1353917689767247</v>
      </c>
      <c r="BN6" s="1">
        <f t="shared" ca="1" si="13"/>
        <v>9.8530449779721099E-2</v>
      </c>
      <c r="BO6" s="1">
        <f t="shared" ca="1" si="13"/>
        <v>0.13296178185193108</v>
      </c>
      <c r="BP6" s="1">
        <f t="shared" ca="1" si="13"/>
        <v>0.13606983919558555</v>
      </c>
      <c r="BQ6" s="1">
        <f t="shared" ca="1" si="13"/>
        <v>-0.16973876381659572</v>
      </c>
      <c r="BR6" s="1">
        <f t="shared" ca="1" si="13"/>
        <v>2.7996046603987173E-2</v>
      </c>
      <c r="BS6" s="1">
        <f t="shared" ca="1" si="13"/>
        <v>2.9029225162481149E-2</v>
      </c>
      <c r="BT6" s="1">
        <f t="shared" ca="1" si="13"/>
        <v>-9.3056713416621584E-3</v>
      </c>
      <c r="BU6" s="1">
        <f t="shared" ca="1" si="13"/>
        <v>0.28774283024711611</v>
      </c>
      <c r="BV6" s="1">
        <f t="shared" ca="1" si="13"/>
        <v>-1.4252450710948938E-2</v>
      </c>
      <c r="BW6" s="1">
        <f t="shared" ca="1" si="13"/>
        <v>0.12188909159868544</v>
      </c>
      <c r="BX6" s="1">
        <f t="shared" ca="1" si="13"/>
        <v>-7.4297691786345446E-2</v>
      </c>
      <c r="BY6" s="1">
        <f t="shared" ca="1" si="13"/>
        <v>5.961390538703696E-2</v>
      </c>
      <c r="BZ6" s="1">
        <f t="shared" ca="1" si="13"/>
        <v>3.6450619912531547E-2</v>
      </c>
      <c r="CA6" s="1">
        <f t="shared" ca="1" si="13"/>
        <v>-8.8149741659008907E-2</v>
      </c>
      <c r="CB6" s="1">
        <f t="shared" ca="1" si="13"/>
        <v>-6.4508923462495593E-2</v>
      </c>
      <c r="CC6" s="1">
        <f t="shared" ca="1" si="13"/>
        <v>-9.4693349705692029E-2</v>
      </c>
      <c r="CD6" s="1">
        <f t="shared" ca="1" si="13"/>
        <v>-8.9021994306301089E-2</v>
      </c>
      <c r="CE6" s="1">
        <f t="shared" ca="1" si="13"/>
        <v>-3.334276772524114E-2</v>
      </c>
      <c r="CF6" s="1">
        <f t="shared" ca="1" si="13"/>
        <v>7.6722258241494742E-2</v>
      </c>
      <c r="CG6" s="1">
        <f t="shared" ca="1" si="13"/>
        <v>7.1613446691736193E-2</v>
      </c>
      <c r="CH6" s="1">
        <f t="shared" ca="1" si="13"/>
        <v>-2.1256712107190268E-2</v>
      </c>
      <c r="CI6" s="1">
        <f t="shared" ca="1" si="13"/>
        <v>-0.15125062198917716</v>
      </c>
      <c r="CJ6" s="1">
        <f t="shared" ca="1" si="13"/>
        <v>0.11511686869075888</v>
      </c>
      <c r="CK6" s="1">
        <f t="shared" ca="1" si="13"/>
        <v>-0.18240363773062337</v>
      </c>
      <c r="CL6" s="1">
        <f t="shared" ca="1" si="13"/>
        <v>5.2303271311776887E-2</v>
      </c>
      <c r="CM6" s="1">
        <f t="shared" ca="1" si="13"/>
        <v>7.1984248953888663E-2</v>
      </c>
      <c r="CN6" s="1">
        <f t="shared" ca="1" si="13"/>
        <v>-7.5993521287866253E-2</v>
      </c>
      <c r="CO6" s="1">
        <f t="shared" ca="1" si="13"/>
        <v>-8.806815662925567E-2</v>
      </c>
      <c r="CP6" s="1">
        <f t="shared" ca="1" si="13"/>
        <v>5.2297631627138706E-2</v>
      </c>
      <c r="CQ6" s="1">
        <f t="shared" ca="1" si="13"/>
        <v>2.921136414193019E-2</v>
      </c>
      <c r="CR6" s="1">
        <f t="shared" ca="1" si="13"/>
        <v>6.1460600686296107E-3</v>
      </c>
      <c r="CS6" s="1">
        <f t="shared" ca="1" si="13"/>
        <v>-0.25328826991498277</v>
      </c>
      <c r="CT6" s="1">
        <f t="shared" ca="1" si="13"/>
        <v>-4.6723834731842162E-2</v>
      </c>
      <c r="CU6" s="1">
        <f t="shared" ca="1" si="13"/>
        <v>0.15115966996242566</v>
      </c>
      <c r="CV6" s="1">
        <f t="shared" ca="1" si="13"/>
        <v>-7.4956503835068286E-2</v>
      </c>
      <c r="CW6" s="1">
        <f t="shared" ca="1" si="13"/>
        <v>-5.6131704910374891E-2</v>
      </c>
      <c r="CX6" s="1">
        <f t="shared" ca="1" si="13"/>
        <v>0.1813700418706238</v>
      </c>
      <c r="CY6" s="1">
        <f t="shared" ca="1" si="13"/>
        <v>-0.2407099239889737</v>
      </c>
      <c r="CZ6" s="1">
        <f t="shared" ca="1" si="13"/>
        <v>1.7019776693290467E-2</v>
      </c>
      <c r="DA6" s="1">
        <f t="shared" ca="1" si="13"/>
        <v>3.3948841239207349E-2</v>
      </c>
      <c r="DB6" s="1">
        <f t="shared" ca="1" si="13"/>
        <v>1.4693261696267168E-2</v>
      </c>
      <c r="DC6" s="1">
        <f t="shared" ca="1" si="13"/>
        <v>3.0893765085933111E-3</v>
      </c>
      <c r="DD6" s="1">
        <f t="shared" ca="1" si="13"/>
        <v>0.11945425461937775</v>
      </c>
      <c r="DE6" s="1">
        <f t="shared" ca="1" si="13"/>
        <v>-0.10783964161504904</v>
      </c>
    </row>
    <row r="7" spans="1:110" hidden="1" x14ac:dyDescent="0.25">
      <c r="A7" t="s">
        <v>3</v>
      </c>
      <c r="G7">
        <v>4</v>
      </c>
      <c r="I7" s="1">
        <f t="shared" ref="I7:V7" ca="1" si="14">I5+I6</f>
        <v>4.1287582444438451</v>
      </c>
      <c r="J7" s="1">
        <f t="shared" ca="1" si="14"/>
        <v>4.0475578575016744</v>
      </c>
      <c r="K7" s="1">
        <f t="shared" ca="1" si="14"/>
        <v>3.8724072488983339</v>
      </c>
      <c r="L7" s="1">
        <f t="shared" ca="1" si="14"/>
        <v>4.2553133005941381</v>
      </c>
      <c r="M7" s="1">
        <f t="shared" ca="1" si="14"/>
        <v>3.9919535672016284</v>
      </c>
      <c r="N7" s="1">
        <f t="shared" ca="1" si="14"/>
        <v>4.1053905021068582</v>
      </c>
      <c r="O7" s="1">
        <f t="shared" ca="1" si="14"/>
        <v>3.9808029096547179</v>
      </c>
      <c r="P7" s="1">
        <f t="shared" ca="1" si="14"/>
        <v>4.1818282167280776</v>
      </c>
      <c r="Q7" s="1">
        <f t="shared" ca="1" si="14"/>
        <v>3.9567505344128615</v>
      </c>
      <c r="R7" s="1">
        <f t="shared" ca="1" si="14"/>
        <v>3.9444893620598034</v>
      </c>
      <c r="S7" s="1">
        <f t="shared" ca="1" si="14"/>
        <v>4.1271327346511493</v>
      </c>
      <c r="T7" s="1">
        <f t="shared" ca="1" si="14"/>
        <v>3.9722403910568782</v>
      </c>
      <c r="U7" s="1">
        <f t="shared" ca="1" si="14"/>
        <v>4.0469034125767021</v>
      </c>
      <c r="V7" s="1">
        <f t="shared" ca="1" si="14"/>
        <v>4.0154122596648865</v>
      </c>
      <c r="W7" s="1">
        <f t="shared" ref="W7:AY7" ca="1" si="15">W5+W6</f>
        <v>4.0763230209064147</v>
      </c>
      <c r="X7" s="1">
        <f t="shared" ca="1" si="15"/>
        <v>3.8663883245204795</v>
      </c>
      <c r="Y7" s="1">
        <f t="shared" ca="1" si="15"/>
        <v>4.1442800530470603</v>
      </c>
      <c r="Z7" s="1">
        <f t="shared" ca="1" si="15"/>
        <v>3.8433906080318589</v>
      </c>
      <c r="AA7" s="1">
        <f t="shared" ca="1" si="15"/>
        <v>4.1313524971090123</v>
      </c>
      <c r="AB7" s="1">
        <f t="shared" ca="1" si="15"/>
        <v>3.8557277141869708</v>
      </c>
      <c r="AC7" s="1">
        <f t="shared" ca="1" si="15"/>
        <v>4.018722294154899</v>
      </c>
      <c r="AD7" s="1">
        <f t="shared" ca="1" si="15"/>
        <v>3.9532913100074767</v>
      </c>
      <c r="AE7" s="1">
        <f t="shared" ca="1" si="15"/>
        <v>4.0801973290154425</v>
      </c>
      <c r="AF7" s="1">
        <f t="shared" ca="1" si="15"/>
        <v>3.937386836460516</v>
      </c>
      <c r="AG7" s="1">
        <f t="shared" ca="1" si="15"/>
        <v>4.0670709891903343</v>
      </c>
      <c r="AH7" s="1">
        <f t="shared" ca="1" si="15"/>
        <v>4.0945657674935472</v>
      </c>
      <c r="AI7" s="1">
        <f t="shared" ca="1" si="15"/>
        <v>4.0472150782679934</v>
      </c>
      <c r="AJ7" s="1">
        <f t="shared" ca="1" si="15"/>
        <v>3.9614947727403971</v>
      </c>
      <c r="AK7" s="1">
        <f t="shared" ca="1" si="15"/>
        <v>4.166147028483743</v>
      </c>
      <c r="AL7" s="1">
        <f t="shared" ca="1" si="15"/>
        <v>3.7140010617256096</v>
      </c>
      <c r="AM7" s="1">
        <f t="shared" ca="1" si="15"/>
        <v>4.1456013426870948</v>
      </c>
      <c r="AN7" s="1">
        <f t="shared" ca="1" si="15"/>
        <v>3.6388392403789309</v>
      </c>
      <c r="AO7" s="1">
        <f t="shared" ca="1" si="15"/>
        <v>4.3445877355423121</v>
      </c>
      <c r="AP7" s="1">
        <f t="shared" ca="1" si="15"/>
        <v>3.865332034980264</v>
      </c>
      <c r="AQ7" s="1">
        <f t="shared" ca="1" si="15"/>
        <v>4.2323195824235622</v>
      </c>
      <c r="AR7" s="1">
        <f t="shared" ca="1" si="15"/>
        <v>3.8209357893978764</v>
      </c>
      <c r="AS7" s="1">
        <f t="shared" ca="1" si="15"/>
        <v>4.3041454606810676</v>
      </c>
      <c r="AT7" s="1">
        <f t="shared" ca="1" si="15"/>
        <v>3.8157730909779191</v>
      </c>
      <c r="AU7" s="1">
        <f t="shared" ca="1" si="15"/>
        <v>4.0795530983792476</v>
      </c>
      <c r="AV7" s="1">
        <f t="shared" ca="1" si="15"/>
        <v>3.9835009138115431</v>
      </c>
      <c r="AW7" s="1">
        <f t="shared" ca="1" si="15"/>
        <v>4.1766484859802278</v>
      </c>
      <c r="AX7" s="1">
        <f t="shared" ca="1" si="15"/>
        <v>3.64863276677807</v>
      </c>
      <c r="AY7" s="1">
        <f t="shared" ca="1" si="15"/>
        <v>4.1346164888773611</v>
      </c>
      <c r="AZ7" s="1">
        <f t="shared" ref="AZ7:CE7" ca="1" si="16">AZ5+AZ6</f>
        <v>3.7137944765383812</v>
      </c>
      <c r="BA7" s="1">
        <f t="shared" ca="1" si="16"/>
        <v>4.2915160349689305</v>
      </c>
      <c r="BB7" s="1">
        <f t="shared" ca="1" si="16"/>
        <v>3.7053025576940994</v>
      </c>
      <c r="BC7" s="1">
        <f t="shared" ca="1" si="16"/>
        <v>4.4966635862598174</v>
      </c>
      <c r="BD7" s="1">
        <f t="shared" ca="1" si="16"/>
        <v>3.7657849847187661</v>
      </c>
      <c r="BE7" s="1">
        <f t="shared" ca="1" si="16"/>
        <v>4.3898991412530295</v>
      </c>
      <c r="BF7" s="1">
        <f t="shared" ca="1" si="16"/>
        <v>3.7966699071399868</v>
      </c>
      <c r="BG7" s="1">
        <f t="shared" ca="1" si="16"/>
        <v>4.1693168585467673</v>
      </c>
      <c r="BH7" s="1">
        <f t="shared" ca="1" si="16"/>
        <v>3.6590560560042222</v>
      </c>
      <c r="BI7" s="1">
        <f t="shared" ca="1" si="16"/>
        <v>4.2230385608519017</v>
      </c>
      <c r="BJ7" s="1">
        <f t="shared" ca="1" si="16"/>
        <v>3.6764641878052613</v>
      </c>
      <c r="BK7" s="1">
        <f t="shared" ca="1" si="16"/>
        <v>4.2023680694064822</v>
      </c>
      <c r="BL7" s="1">
        <f t="shared" ca="1" si="16"/>
        <v>3.7902642569490737</v>
      </c>
      <c r="BM7" s="1">
        <f t="shared" ca="1" si="16"/>
        <v>4.0995430978469782</v>
      </c>
      <c r="BN7" s="1">
        <f t="shared" ca="1" si="16"/>
        <v>3.8377786065140076</v>
      </c>
      <c r="BO7" s="1">
        <f t="shared" ca="1" si="16"/>
        <v>4.3137399410849433</v>
      </c>
      <c r="BP7" s="1">
        <f t="shared" ca="1" si="16"/>
        <v>3.9147301758417608</v>
      </c>
      <c r="BQ7" s="1">
        <f t="shared" ca="1" si="16"/>
        <v>4.0642241081571893</v>
      </c>
      <c r="BR7" s="1">
        <f t="shared" ca="1" si="16"/>
        <v>3.8610843189283965</v>
      </c>
      <c r="BS7" s="1">
        <f t="shared" ca="1" si="16"/>
        <v>4.1950965916096274</v>
      </c>
      <c r="BT7" s="1">
        <f t="shared" ca="1" si="16"/>
        <v>3.8349810196243417</v>
      </c>
      <c r="BU7" s="1">
        <f t="shared" ca="1" si="16"/>
        <v>4.4654218867592546</v>
      </c>
      <c r="BV7" s="1">
        <f t="shared" ca="1" si="16"/>
        <v>3.8263119717183898</v>
      </c>
      <c r="BW7" s="1">
        <f t="shared" ca="1" si="16"/>
        <v>4.41466528020967</v>
      </c>
      <c r="BX7" s="1">
        <f t="shared" ca="1" si="16"/>
        <v>3.7605657503586136</v>
      </c>
      <c r="BY7" s="1">
        <f t="shared" ca="1" si="16"/>
        <v>4.4011457306374959</v>
      </c>
      <c r="BZ7" s="1">
        <f t="shared" ca="1" si="16"/>
        <v>3.8415949853429527</v>
      </c>
      <c r="CA7" s="1">
        <f t="shared" ca="1" si="16"/>
        <v>4.2772276457462652</v>
      </c>
      <c r="CB7" s="1">
        <f t="shared" ca="1" si="16"/>
        <v>3.7552156899329381</v>
      </c>
      <c r="CC7" s="1">
        <f t="shared" ca="1" si="16"/>
        <v>4.2354241410359785</v>
      </c>
      <c r="CD7" s="1">
        <f t="shared" ca="1" si="16"/>
        <v>3.7048990497041343</v>
      </c>
      <c r="CE7" s="1">
        <f t="shared" ca="1" si="16"/>
        <v>4.258897383134153</v>
      </c>
      <c r="CF7" s="1">
        <f t="shared" ref="CF7:DE7" ca="1" si="17">CF5+CF6</f>
        <v>3.8350345045294096</v>
      </c>
      <c r="CG7" s="1">
        <f t="shared" ca="1" si="17"/>
        <v>4.3505164904610334</v>
      </c>
      <c r="CH7" s="1">
        <f t="shared" ca="1" si="17"/>
        <v>3.7677444374773228</v>
      </c>
      <c r="CI7" s="1">
        <f t="shared" ca="1" si="17"/>
        <v>4.1562978004568141</v>
      </c>
      <c r="CJ7" s="1">
        <f t="shared" ca="1" si="17"/>
        <v>3.8956153334323957</v>
      </c>
      <c r="CK7" s="1">
        <f t="shared" ca="1" si="17"/>
        <v>4.0646445359196965</v>
      </c>
      <c r="CL7" s="1">
        <f t="shared" ca="1" si="17"/>
        <v>3.8788484835297172</v>
      </c>
      <c r="CM7" s="1">
        <f t="shared" ca="1" si="17"/>
        <v>4.2460709675119599</v>
      </c>
      <c r="CN7" s="1">
        <f t="shared" ca="1" si="17"/>
        <v>3.7714729994547849</v>
      </c>
      <c r="CO7" s="1">
        <f t="shared" ca="1" si="17"/>
        <v>4.1148122615103704</v>
      </c>
      <c r="CP7" s="1">
        <f t="shared" ca="1" si="17"/>
        <v>3.8693667438546435</v>
      </c>
      <c r="CQ7" s="1">
        <f t="shared" ca="1" si="17"/>
        <v>4.1968645196298544</v>
      </c>
      <c r="CR7" s="1">
        <f t="shared" ca="1" si="17"/>
        <v>3.8441342249469894</v>
      </c>
      <c r="CS7" s="1">
        <f t="shared" ca="1" si="17"/>
        <v>3.9260494312297136</v>
      </c>
      <c r="CT7" s="1">
        <f t="shared" ca="1" si="17"/>
        <v>3.7937227541739702</v>
      </c>
      <c r="CU7" s="1">
        <f t="shared" ca="1" si="17"/>
        <v>4.2291820631411294</v>
      </c>
      <c r="CV7" s="1">
        <f t="shared" ca="1" si="17"/>
        <v>3.7468005511780071</v>
      </c>
      <c r="CW7" s="1">
        <f t="shared" ca="1" si="17"/>
        <v>4.082354556253299</v>
      </c>
      <c r="CX7" s="1">
        <f t="shared" ca="1" si="17"/>
        <v>3.973144495349672</v>
      </c>
      <c r="CY7" s="1">
        <f t="shared" ca="1" si="17"/>
        <v>3.8753236552105501</v>
      </c>
      <c r="CZ7" s="1">
        <f t="shared" ca="1" si="17"/>
        <v>3.881342246920588</v>
      </c>
      <c r="DA7" s="1">
        <f t="shared" ca="1" si="17"/>
        <v>4.0536984508431422</v>
      </c>
      <c r="DB7" s="1">
        <f t="shared" ca="1" si="17"/>
        <v>3.8858236426008808</v>
      </c>
      <c r="DC7" s="1">
        <f t="shared" ca="1" si="17"/>
        <v>4.0364185226082112</v>
      </c>
      <c r="DD7" s="1">
        <f t="shared" ca="1" si="17"/>
        <v>3.9964619402024981</v>
      </c>
      <c r="DE7" s="1">
        <f t="shared" ca="1" si="17"/>
        <v>3.9267252550880065</v>
      </c>
    </row>
    <row r="8" spans="1:110" x14ac:dyDescent="0.25">
      <c r="A8" s="42" t="s">
        <v>8</v>
      </c>
      <c r="H8" t="s">
        <v>69</v>
      </c>
      <c r="I8" s="3">
        <v>1</v>
      </c>
      <c r="J8" s="3">
        <f>I8+1</f>
        <v>2</v>
      </c>
      <c r="K8" s="3">
        <f t="shared" ref="K8:BV8" si="18">J8+1</f>
        <v>3</v>
      </c>
      <c r="L8" s="3">
        <f t="shared" si="18"/>
        <v>4</v>
      </c>
      <c r="M8" s="3">
        <f t="shared" si="18"/>
        <v>5</v>
      </c>
      <c r="N8" s="3">
        <f t="shared" si="18"/>
        <v>6</v>
      </c>
      <c r="O8" s="3">
        <f t="shared" si="18"/>
        <v>7</v>
      </c>
      <c r="P8" s="3">
        <f t="shared" si="18"/>
        <v>8</v>
      </c>
      <c r="Q8" s="3">
        <f t="shared" si="18"/>
        <v>9</v>
      </c>
      <c r="R8" s="3">
        <f t="shared" si="18"/>
        <v>10</v>
      </c>
      <c r="S8" s="3">
        <f t="shared" si="18"/>
        <v>11</v>
      </c>
      <c r="T8" s="3">
        <f t="shared" si="18"/>
        <v>12</v>
      </c>
      <c r="U8" s="3">
        <f t="shared" si="18"/>
        <v>13</v>
      </c>
      <c r="V8" s="3">
        <f t="shared" si="18"/>
        <v>14</v>
      </c>
      <c r="W8" s="3">
        <f t="shared" si="18"/>
        <v>15</v>
      </c>
      <c r="X8" s="3">
        <f t="shared" si="18"/>
        <v>16</v>
      </c>
      <c r="Y8" s="3">
        <f t="shared" si="18"/>
        <v>17</v>
      </c>
      <c r="Z8" s="3">
        <f t="shared" si="18"/>
        <v>18</v>
      </c>
      <c r="AA8" s="3">
        <f t="shared" si="18"/>
        <v>19</v>
      </c>
      <c r="AB8" s="3">
        <f t="shared" si="18"/>
        <v>20</v>
      </c>
      <c r="AC8" s="3">
        <f t="shared" si="18"/>
        <v>21</v>
      </c>
      <c r="AD8" s="3">
        <f t="shared" si="18"/>
        <v>22</v>
      </c>
      <c r="AE8" s="3">
        <f t="shared" si="18"/>
        <v>23</v>
      </c>
      <c r="AF8" s="3">
        <f t="shared" si="18"/>
        <v>24</v>
      </c>
      <c r="AG8" s="3">
        <f t="shared" si="18"/>
        <v>25</v>
      </c>
      <c r="AH8" s="3">
        <f t="shared" si="18"/>
        <v>26</v>
      </c>
      <c r="AI8" s="3">
        <f t="shared" si="18"/>
        <v>27</v>
      </c>
      <c r="AJ8" s="3">
        <f t="shared" si="18"/>
        <v>28</v>
      </c>
      <c r="AK8" s="3">
        <f t="shared" si="18"/>
        <v>29</v>
      </c>
      <c r="AL8" s="3">
        <f t="shared" si="18"/>
        <v>30</v>
      </c>
      <c r="AM8" s="3">
        <f t="shared" si="18"/>
        <v>31</v>
      </c>
      <c r="AN8" s="3">
        <f t="shared" si="18"/>
        <v>32</v>
      </c>
      <c r="AO8" s="3">
        <f t="shared" si="18"/>
        <v>33</v>
      </c>
      <c r="AP8" s="3">
        <f t="shared" si="18"/>
        <v>34</v>
      </c>
      <c r="AQ8" s="3">
        <f t="shared" si="18"/>
        <v>35</v>
      </c>
      <c r="AR8" s="3">
        <f t="shared" si="18"/>
        <v>36</v>
      </c>
      <c r="AS8" s="3">
        <f t="shared" si="18"/>
        <v>37</v>
      </c>
      <c r="AT8" s="3">
        <f t="shared" si="18"/>
        <v>38</v>
      </c>
      <c r="AU8" s="3">
        <f t="shared" si="18"/>
        <v>39</v>
      </c>
      <c r="AV8" s="3">
        <f t="shared" si="18"/>
        <v>40</v>
      </c>
      <c r="AW8" s="3">
        <f t="shared" si="18"/>
        <v>41</v>
      </c>
      <c r="AX8" s="3">
        <f t="shared" si="18"/>
        <v>42</v>
      </c>
      <c r="AY8" s="3">
        <f t="shared" si="18"/>
        <v>43</v>
      </c>
      <c r="AZ8" s="3">
        <f t="shared" si="18"/>
        <v>44</v>
      </c>
      <c r="BA8" s="3">
        <f t="shared" si="18"/>
        <v>45</v>
      </c>
      <c r="BB8" s="3">
        <f t="shared" si="18"/>
        <v>46</v>
      </c>
      <c r="BC8" s="3">
        <f t="shared" si="18"/>
        <v>47</v>
      </c>
      <c r="BD8" s="3">
        <f t="shared" si="18"/>
        <v>48</v>
      </c>
      <c r="BE8" s="3">
        <f t="shared" si="18"/>
        <v>49</v>
      </c>
      <c r="BF8" s="3">
        <f t="shared" si="18"/>
        <v>50</v>
      </c>
      <c r="BG8" s="3">
        <f t="shared" si="18"/>
        <v>51</v>
      </c>
      <c r="BH8" s="3">
        <f t="shared" si="18"/>
        <v>52</v>
      </c>
      <c r="BI8" s="3">
        <f t="shared" si="18"/>
        <v>53</v>
      </c>
      <c r="BJ8" s="3">
        <f t="shared" si="18"/>
        <v>54</v>
      </c>
      <c r="BK8" s="3">
        <f t="shared" si="18"/>
        <v>55</v>
      </c>
      <c r="BL8" s="3">
        <f t="shared" si="18"/>
        <v>56</v>
      </c>
      <c r="BM8" s="3">
        <f t="shared" si="18"/>
        <v>57</v>
      </c>
      <c r="BN8" s="3">
        <f t="shared" si="18"/>
        <v>58</v>
      </c>
      <c r="BO8" s="3">
        <f t="shared" si="18"/>
        <v>59</v>
      </c>
      <c r="BP8" s="3">
        <f t="shared" si="18"/>
        <v>60</v>
      </c>
      <c r="BQ8" s="3">
        <f t="shared" si="18"/>
        <v>61</v>
      </c>
      <c r="BR8" s="3">
        <f t="shared" si="18"/>
        <v>62</v>
      </c>
      <c r="BS8" s="3">
        <f t="shared" si="18"/>
        <v>63</v>
      </c>
      <c r="BT8" s="3">
        <f t="shared" si="18"/>
        <v>64</v>
      </c>
      <c r="BU8" s="3">
        <f t="shared" si="18"/>
        <v>65</v>
      </c>
      <c r="BV8" s="3">
        <f t="shared" si="18"/>
        <v>66</v>
      </c>
      <c r="BW8" s="3">
        <f t="shared" ref="BW8:DE8" si="19">BV8+1</f>
        <v>67</v>
      </c>
      <c r="BX8" s="3">
        <f t="shared" si="19"/>
        <v>68</v>
      </c>
      <c r="BY8" s="3">
        <f t="shared" si="19"/>
        <v>69</v>
      </c>
      <c r="BZ8" s="3">
        <f t="shared" si="19"/>
        <v>70</v>
      </c>
      <c r="CA8" s="3">
        <f t="shared" si="19"/>
        <v>71</v>
      </c>
      <c r="CB8" s="3">
        <f t="shared" si="19"/>
        <v>72</v>
      </c>
      <c r="CC8" s="3">
        <f t="shared" si="19"/>
        <v>73</v>
      </c>
      <c r="CD8" s="3">
        <f t="shared" si="19"/>
        <v>74</v>
      </c>
      <c r="CE8" s="3">
        <f t="shared" si="19"/>
        <v>75</v>
      </c>
      <c r="CF8" s="3">
        <f t="shared" si="19"/>
        <v>76</v>
      </c>
      <c r="CG8" s="3">
        <f t="shared" si="19"/>
        <v>77</v>
      </c>
      <c r="CH8" s="3">
        <f t="shared" si="19"/>
        <v>78</v>
      </c>
      <c r="CI8" s="3">
        <f t="shared" si="19"/>
        <v>79</v>
      </c>
      <c r="CJ8" s="3">
        <f t="shared" si="19"/>
        <v>80</v>
      </c>
      <c r="CK8" s="3">
        <f t="shared" si="19"/>
        <v>81</v>
      </c>
      <c r="CL8" s="3">
        <f t="shared" si="19"/>
        <v>82</v>
      </c>
      <c r="CM8" s="3">
        <f t="shared" si="19"/>
        <v>83</v>
      </c>
      <c r="CN8" s="3">
        <f t="shared" si="19"/>
        <v>84</v>
      </c>
      <c r="CO8" s="3">
        <f t="shared" si="19"/>
        <v>85</v>
      </c>
      <c r="CP8" s="3">
        <f t="shared" si="19"/>
        <v>86</v>
      </c>
      <c r="CQ8" s="3">
        <f t="shared" si="19"/>
        <v>87</v>
      </c>
      <c r="CR8" s="3">
        <f t="shared" si="19"/>
        <v>88</v>
      </c>
      <c r="CS8" s="3">
        <f t="shared" si="19"/>
        <v>89</v>
      </c>
      <c r="CT8" s="3">
        <f t="shared" si="19"/>
        <v>90</v>
      </c>
      <c r="CU8" s="3">
        <f t="shared" si="19"/>
        <v>91</v>
      </c>
      <c r="CV8" s="3">
        <f t="shared" si="19"/>
        <v>92</v>
      </c>
      <c r="CW8" s="3">
        <f t="shared" si="19"/>
        <v>93</v>
      </c>
      <c r="CX8" s="3">
        <f t="shared" si="19"/>
        <v>94</v>
      </c>
      <c r="CY8" s="3">
        <f t="shared" si="19"/>
        <v>95</v>
      </c>
      <c r="CZ8" s="3">
        <f t="shared" si="19"/>
        <v>96</v>
      </c>
      <c r="DA8" s="3">
        <f t="shared" si="19"/>
        <v>97</v>
      </c>
      <c r="DB8" s="3">
        <f t="shared" si="19"/>
        <v>98</v>
      </c>
      <c r="DC8" s="3">
        <f t="shared" si="19"/>
        <v>99</v>
      </c>
      <c r="DD8" s="3">
        <f t="shared" si="19"/>
        <v>100</v>
      </c>
      <c r="DE8" s="3">
        <f t="shared" si="19"/>
        <v>101</v>
      </c>
    </row>
    <row r="9" spans="1:110" hidden="1" x14ac:dyDescent="0.25">
      <c r="A9" t="s">
        <v>1</v>
      </c>
      <c r="I9" s="1">
        <f ca="1">EXP(I7)</f>
        <v>62.100761071487632</v>
      </c>
      <c r="J9" s="1">
        <f t="shared" ref="J9:T9" ca="1" si="20">EXP(J7)</f>
        <v>57.257455297989907</v>
      </c>
      <c r="K9" s="1">
        <f t="shared" ca="1" si="20"/>
        <v>48.057934357828351</v>
      </c>
      <c r="L9" s="1">
        <f t="shared" ca="1" si="20"/>
        <v>70.478894809404053</v>
      </c>
      <c r="M9" s="1">
        <f t="shared" ca="1" si="20"/>
        <v>54.160592437686709</v>
      </c>
      <c r="N9" s="1">
        <f t="shared" ca="1" si="20"/>
        <v>60.666430291482961</v>
      </c>
      <c r="O9" s="1">
        <f t="shared" ca="1" si="20"/>
        <v>53.560020825832375</v>
      </c>
      <c r="P9" s="1">
        <f t="shared" ca="1" si="20"/>
        <v>65.485465465544635</v>
      </c>
      <c r="Q9" s="1">
        <f t="shared" ca="1" si="20"/>
        <v>52.28714432304885</v>
      </c>
      <c r="R9" s="1">
        <f t="shared" ca="1" si="20"/>
        <v>51.649956949441091</v>
      </c>
      <c r="S9" s="1">
        <f t="shared" ca="1" si="20"/>
        <v>61.999897675660016</v>
      </c>
      <c r="T9" s="1">
        <f t="shared" ca="1" si="20"/>
        <v>53.103369982090243</v>
      </c>
      <c r="U9" s="1">
        <f ca="1">EXP(U7)</f>
        <v>57.219995705910264</v>
      </c>
      <c r="V9" s="1">
        <f ca="1">EXP(V7)</f>
        <v>55.446148902147776</v>
      </c>
      <c r="W9" s="1">
        <f t="shared" ref="W9:AY9" ca="1" si="21">EXP(W7)</f>
        <v>58.928392532719315</v>
      </c>
      <c r="X9" s="1">
        <f t="shared" ca="1" si="21"/>
        <v>47.769546049512876</v>
      </c>
      <c r="Y9" s="1">
        <f t="shared" ca="1" si="21"/>
        <v>63.072196915932203</v>
      </c>
      <c r="Z9" s="1">
        <f t="shared" ca="1" si="21"/>
        <v>46.683491823231982</v>
      </c>
      <c r="AA9" s="1">
        <f t="shared" ca="1" si="21"/>
        <v>62.262075290855663</v>
      </c>
      <c r="AB9" s="1">
        <f t="shared" ca="1" si="21"/>
        <v>47.262998384268542</v>
      </c>
      <c r="AC9" s="1">
        <f t="shared" ca="1" si="21"/>
        <v>55.629981645869023</v>
      </c>
      <c r="AD9" s="1">
        <f t="shared" ca="1" si="21"/>
        <v>52.106583836991071</v>
      </c>
      <c r="AE9" s="1">
        <f t="shared" ca="1" si="21"/>
        <v>59.157142118816417</v>
      </c>
      <c r="AF9" s="1">
        <f t="shared" ca="1" si="21"/>
        <v>51.284411492674707</v>
      </c>
      <c r="AG9" s="1">
        <f t="shared" ca="1" si="21"/>
        <v>58.385699553565075</v>
      </c>
      <c r="AH9" s="1">
        <f t="shared" ca="1" si="21"/>
        <v>60.0132737843482</v>
      </c>
      <c r="AI9" s="1">
        <f t="shared" ca="1" si="21"/>
        <v>57.2378319947629</v>
      </c>
      <c r="AJ9" s="1">
        <f t="shared" ca="1" si="21"/>
        <v>52.535796363068918</v>
      </c>
      <c r="AK9" s="1">
        <f t="shared" ca="1" si="21"/>
        <v>64.466585060470379</v>
      </c>
      <c r="AL9" s="1">
        <f t="shared" ca="1" si="21"/>
        <v>41.017592569165863</v>
      </c>
      <c r="AM9" s="1">
        <f t="shared" ca="1" si="21"/>
        <v>63.155588636467499</v>
      </c>
      <c r="AN9" s="1">
        <f t="shared" ca="1" si="21"/>
        <v>38.047646911273411</v>
      </c>
      <c r="AO9" s="1">
        <f t="shared" ca="1" si="21"/>
        <v>77.060261722736257</v>
      </c>
      <c r="AP9" s="1">
        <f t="shared" ca="1" si="21"/>
        <v>47.719114217677266</v>
      </c>
      <c r="AQ9" s="1">
        <f t="shared" ca="1" si="21"/>
        <v>68.876812466061935</v>
      </c>
      <c r="AR9" s="1">
        <f t="shared" ca="1" si="21"/>
        <v>45.646904229567546</v>
      </c>
      <c r="AS9" s="1">
        <f t="shared" ca="1" si="21"/>
        <v>74.00594743227731</v>
      </c>
      <c r="AT9" s="1">
        <f t="shared" ca="1" si="21"/>
        <v>45.411850307564514</v>
      </c>
      <c r="AU9" s="1">
        <f t="shared" ca="1" si="21"/>
        <v>59.11904354896437</v>
      </c>
      <c r="AV9" s="1">
        <f t="shared" ca="1" si="21"/>
        <v>53.704721097852321</v>
      </c>
      <c r="AW9" s="1">
        <f t="shared" ca="1" si="21"/>
        <v>65.14714534651317</v>
      </c>
      <c r="AX9" s="1">
        <f t="shared" ca="1" si="21"/>
        <v>38.422098151883802</v>
      </c>
      <c r="AY9" s="1">
        <f t="shared" ca="1" si="21"/>
        <v>62.46563021216236</v>
      </c>
      <c r="AZ9" s="1">
        <f t="shared" ref="AZ9:DE9" ca="1" si="22">EXP(AZ7)</f>
        <v>41.009119817327949</v>
      </c>
      <c r="BA9" s="1">
        <f t="shared" ca="1" si="22"/>
        <v>73.07717211150792</v>
      </c>
      <c r="BB9" s="1">
        <f t="shared" ca="1" si="22"/>
        <v>40.662348162223864</v>
      </c>
      <c r="BC9" s="1">
        <f t="shared" ca="1" si="22"/>
        <v>89.717297369959098</v>
      </c>
      <c r="BD9" s="1">
        <f t="shared" ca="1" si="22"/>
        <v>43.197602011605326</v>
      </c>
      <c r="BE9" s="1">
        <f t="shared" ca="1" si="22"/>
        <v>80.632286099006464</v>
      </c>
      <c r="BF9" s="1">
        <f t="shared" ca="1" si="22"/>
        <v>44.552572980390394</v>
      </c>
      <c r="BG9" s="1">
        <f t="shared" ca="1" si="22"/>
        <v>64.67125739674195</v>
      </c>
      <c r="BH9" s="1">
        <f t="shared" ca="1" si="22"/>
        <v>38.824677247931255</v>
      </c>
      <c r="BI9" s="1">
        <f t="shared" ca="1" si="22"/>
        <v>68.240522561297738</v>
      </c>
      <c r="BJ9" s="1">
        <f t="shared" ca="1" si="22"/>
        <v>39.506459406071713</v>
      </c>
      <c r="BK9" s="1">
        <f t="shared" ca="1" si="22"/>
        <v>66.844436029202114</v>
      </c>
      <c r="BL9" s="1">
        <f t="shared" ca="1" si="22"/>
        <v>44.26809688268402</v>
      </c>
      <c r="BM9" s="1">
        <f t="shared" ca="1" si="22"/>
        <v>60.312724287392129</v>
      </c>
      <c r="BN9" s="1">
        <f t="shared" ca="1" si="22"/>
        <v>46.422237761031354</v>
      </c>
      <c r="BO9" s="1">
        <f t="shared" ca="1" si="22"/>
        <v>74.719413238424565</v>
      </c>
      <c r="BP9" s="1">
        <f t="shared" ca="1" si="22"/>
        <v>50.135541905419181</v>
      </c>
      <c r="BQ9" s="1">
        <f t="shared" ca="1" si="22"/>
        <v>58.219718788747187</v>
      </c>
      <c r="BR9" s="1">
        <f t="shared" ca="1" si="22"/>
        <v>47.516846861509002</v>
      </c>
      <c r="BS9" s="1">
        <f t="shared" ca="1" si="22"/>
        <v>66.36014110058079</v>
      </c>
      <c r="BT9" s="1">
        <f t="shared" ca="1" si="22"/>
        <v>46.292549009641441</v>
      </c>
      <c r="BU9" s="1">
        <f t="shared" ca="1" si="22"/>
        <v>86.957708107773044</v>
      </c>
      <c r="BV9" s="1">
        <f t="shared" ca="1" si="22"/>
        <v>45.892971166752062</v>
      </c>
      <c r="BW9" s="1">
        <f t="shared" ca="1" si="22"/>
        <v>82.65417028886597</v>
      </c>
      <c r="BX9" s="1">
        <f t="shared" ca="1" si="22"/>
        <v>42.972730940784608</v>
      </c>
      <c r="BY9" s="1">
        <f t="shared" ca="1" si="22"/>
        <v>81.544242901295533</v>
      </c>
      <c r="BZ9" s="1">
        <f t="shared" ca="1" si="22"/>
        <v>46.599741100968224</v>
      </c>
      <c r="CA9" s="1">
        <f t="shared" ca="1" si="22"/>
        <v>72.040441277941767</v>
      </c>
      <c r="CB9" s="1">
        <f t="shared" ca="1" si="22"/>
        <v>42.743438145672805</v>
      </c>
      <c r="CC9" s="1">
        <f t="shared" ca="1" si="22"/>
        <v>69.090976838307668</v>
      </c>
      <c r="CD9" s="1">
        <f t="shared" ca="1" si="22"/>
        <v>40.645943889699758</v>
      </c>
      <c r="CE9" s="1">
        <f t="shared" ca="1" si="22"/>
        <v>70.731950200546208</v>
      </c>
      <c r="CF9" s="1">
        <f t="shared" ca="1" si="22"/>
        <v>46.295025028444805</v>
      </c>
      <c r="CG9" s="1">
        <f t="shared" ca="1" si="22"/>
        <v>77.518490148246897</v>
      </c>
      <c r="CH9" s="1">
        <f t="shared" ca="1" si="22"/>
        <v>43.282328653847756</v>
      </c>
      <c r="CI9" s="1">
        <f t="shared" ca="1" si="22"/>
        <v>63.834755588030454</v>
      </c>
      <c r="CJ9" s="1">
        <f t="shared" ca="1" si="22"/>
        <v>49.186310033738515</v>
      </c>
      <c r="CK9" s="1">
        <f t="shared" ca="1" si="22"/>
        <v>58.244201121016808</v>
      </c>
      <c r="CL9" s="1">
        <f t="shared" ca="1" si="22"/>
        <v>48.368485882827265</v>
      </c>
      <c r="CM9" s="1">
        <f t="shared" ca="1" si="22"/>
        <v>69.830506315005493</v>
      </c>
      <c r="CN9" s="1">
        <f t="shared" ca="1" si="22"/>
        <v>43.444010732276546</v>
      </c>
      <c r="CO9" s="1">
        <f t="shared" ca="1" si="22"/>
        <v>61.240715943932088</v>
      </c>
      <c r="CP9" s="1">
        <f t="shared" ca="1" si="22"/>
        <v>47.912035880950043</v>
      </c>
      <c r="CQ9" s="1">
        <f t="shared" ca="1" si="22"/>
        <v>66.47756482121703</v>
      </c>
      <c r="CR9" s="1">
        <f t="shared" ca="1" si="22"/>
        <v>46.718219367803613</v>
      </c>
      <c r="CS9" s="1">
        <f t="shared" ca="1" si="22"/>
        <v>50.706262882861274</v>
      </c>
      <c r="CT9" s="1">
        <f t="shared" ca="1" si="22"/>
        <v>44.421463028228338</v>
      </c>
      <c r="CU9" s="1">
        <f t="shared" ca="1" si="22"/>
        <v>68.661048797171546</v>
      </c>
      <c r="CV9" s="1">
        <f t="shared" ca="1" si="22"/>
        <v>42.385255375380432</v>
      </c>
      <c r="CW9" s="1">
        <f t="shared" ca="1" si="22"/>
        <v>59.284895263847993</v>
      </c>
      <c r="CX9" s="1">
        <f t="shared" ca="1" si="22"/>
        <v>53.151402676863789</v>
      </c>
      <c r="CY9" s="1">
        <f t="shared" ca="1" si="22"/>
        <v>48.198295396365133</v>
      </c>
      <c r="CZ9" s="1">
        <f t="shared" ca="1" si="22"/>
        <v>48.489255965611655</v>
      </c>
      <c r="DA9" s="1">
        <f t="shared" ca="1" si="22"/>
        <v>57.610131759915447</v>
      </c>
      <c r="DB9" s="1">
        <f t="shared" ca="1" si="22"/>
        <v>48.707043138601506</v>
      </c>
      <c r="DC9" s="1">
        <f t="shared" ca="1" si="22"/>
        <v>56.623184563936547</v>
      </c>
      <c r="DD9" s="1">
        <f t="shared" ca="1" si="22"/>
        <v>54.405319837028159</v>
      </c>
      <c r="DE9" s="1">
        <f t="shared" ca="1" si="22"/>
        <v>50.740542967427139</v>
      </c>
    </row>
    <row r="10" spans="1:110" s="4" customFormat="1" ht="24.75" x14ac:dyDescent="0.25">
      <c r="A10" s="43" t="s">
        <v>5</v>
      </c>
      <c r="B10" s="41" t="s">
        <v>61</v>
      </c>
      <c r="C10" s="2">
        <v>0.9</v>
      </c>
      <c r="E10" s="4">
        <v>0</v>
      </c>
      <c r="F10" s="4">
        <v>0</v>
      </c>
      <c r="G10" s="4">
        <v>0</v>
      </c>
      <c r="H10" s="4">
        <v>0</v>
      </c>
      <c r="I10" s="3">
        <f ca="1">(IF(SUM(E10:H10)&gt;0,0,IF(RAND()&gt;$C$10,1,0)))</f>
        <v>0</v>
      </c>
      <c r="J10" s="3">
        <f t="shared" ref="J10:BU10" ca="1" si="23">(IF(SUM(F10:I10)&gt;0,0,IF(RAND()&gt;$C$10,1,0)))</f>
        <v>0</v>
      </c>
      <c r="K10" s="3">
        <f t="shared" ca="1" si="23"/>
        <v>0</v>
      </c>
      <c r="L10" s="3">
        <f t="shared" ca="1" si="23"/>
        <v>0</v>
      </c>
      <c r="M10" s="3">
        <f t="shared" ca="1" si="23"/>
        <v>0</v>
      </c>
      <c r="N10" s="3">
        <f t="shared" ca="1" si="23"/>
        <v>0</v>
      </c>
      <c r="O10" s="3">
        <f t="shared" ca="1" si="23"/>
        <v>1</v>
      </c>
      <c r="P10" s="3">
        <f t="shared" ca="1" si="23"/>
        <v>0</v>
      </c>
      <c r="Q10" s="3">
        <f t="shared" ca="1" si="23"/>
        <v>0</v>
      </c>
      <c r="R10" s="3">
        <f t="shared" ca="1" si="23"/>
        <v>0</v>
      </c>
      <c r="S10" s="3">
        <f t="shared" ca="1" si="23"/>
        <v>0</v>
      </c>
      <c r="T10" s="3">
        <f t="shared" ca="1" si="23"/>
        <v>0</v>
      </c>
      <c r="U10" s="3">
        <f t="shared" ca="1" si="23"/>
        <v>0</v>
      </c>
      <c r="V10" s="3">
        <f t="shared" ca="1" si="23"/>
        <v>0</v>
      </c>
      <c r="W10" s="3">
        <f t="shared" ca="1" si="23"/>
        <v>0</v>
      </c>
      <c r="X10" s="3">
        <f t="shared" ca="1" si="23"/>
        <v>0</v>
      </c>
      <c r="Y10" s="3">
        <f t="shared" ca="1" si="23"/>
        <v>0</v>
      </c>
      <c r="Z10" s="3">
        <f t="shared" ca="1" si="23"/>
        <v>0</v>
      </c>
      <c r="AA10" s="3">
        <f t="shared" ca="1" si="23"/>
        <v>0</v>
      </c>
      <c r="AB10" s="3">
        <f t="shared" ca="1" si="23"/>
        <v>0</v>
      </c>
      <c r="AC10" s="3">
        <f t="shared" ca="1" si="23"/>
        <v>0</v>
      </c>
      <c r="AD10" s="3">
        <f t="shared" ca="1" si="23"/>
        <v>0</v>
      </c>
      <c r="AE10" s="3">
        <f t="shared" ca="1" si="23"/>
        <v>0</v>
      </c>
      <c r="AF10" s="3">
        <f t="shared" ca="1" si="23"/>
        <v>0</v>
      </c>
      <c r="AG10" s="3">
        <f t="shared" ca="1" si="23"/>
        <v>0</v>
      </c>
      <c r="AH10" s="3">
        <f t="shared" ca="1" si="23"/>
        <v>1</v>
      </c>
      <c r="AI10" s="3">
        <f t="shared" ca="1" si="23"/>
        <v>0</v>
      </c>
      <c r="AJ10" s="3">
        <f t="shared" ca="1" si="23"/>
        <v>0</v>
      </c>
      <c r="AK10" s="3">
        <f t="shared" ca="1" si="23"/>
        <v>0</v>
      </c>
      <c r="AL10" s="3">
        <f t="shared" ca="1" si="23"/>
        <v>0</v>
      </c>
      <c r="AM10" s="3">
        <f t="shared" ca="1" si="23"/>
        <v>0</v>
      </c>
      <c r="AN10" s="3">
        <f t="shared" ca="1" si="23"/>
        <v>0</v>
      </c>
      <c r="AO10" s="3">
        <f t="shared" ca="1" si="23"/>
        <v>0</v>
      </c>
      <c r="AP10" s="3">
        <f t="shared" ca="1" si="23"/>
        <v>0</v>
      </c>
      <c r="AQ10" s="3">
        <f t="shared" ca="1" si="23"/>
        <v>0</v>
      </c>
      <c r="AR10" s="3">
        <f t="shared" ca="1" si="23"/>
        <v>0</v>
      </c>
      <c r="AS10" s="3">
        <f t="shared" ca="1" si="23"/>
        <v>0</v>
      </c>
      <c r="AT10" s="3">
        <f t="shared" ca="1" si="23"/>
        <v>0</v>
      </c>
      <c r="AU10" s="3">
        <f t="shared" ca="1" si="23"/>
        <v>0</v>
      </c>
      <c r="AV10" s="3">
        <f t="shared" ca="1" si="23"/>
        <v>0</v>
      </c>
      <c r="AW10" s="3">
        <f t="shared" ca="1" si="23"/>
        <v>0</v>
      </c>
      <c r="AX10" s="3">
        <f t="shared" ca="1" si="23"/>
        <v>0</v>
      </c>
      <c r="AY10" s="3">
        <f t="shared" ca="1" si="23"/>
        <v>1</v>
      </c>
      <c r="AZ10" s="3">
        <f t="shared" ca="1" si="23"/>
        <v>0</v>
      </c>
      <c r="BA10" s="3">
        <f t="shared" ca="1" si="23"/>
        <v>0</v>
      </c>
      <c r="BB10" s="3">
        <f t="shared" ca="1" si="23"/>
        <v>0</v>
      </c>
      <c r="BC10" s="3">
        <f t="shared" ca="1" si="23"/>
        <v>0</v>
      </c>
      <c r="BD10" s="3">
        <f t="shared" ca="1" si="23"/>
        <v>0</v>
      </c>
      <c r="BE10" s="3">
        <f t="shared" ca="1" si="23"/>
        <v>0</v>
      </c>
      <c r="BF10" s="3">
        <f t="shared" ca="1" si="23"/>
        <v>0</v>
      </c>
      <c r="BG10" s="3">
        <f t="shared" ca="1" si="23"/>
        <v>0</v>
      </c>
      <c r="BH10" s="3">
        <f t="shared" ca="1" si="23"/>
        <v>0</v>
      </c>
      <c r="BI10" s="3">
        <f t="shared" ca="1" si="23"/>
        <v>0</v>
      </c>
      <c r="BJ10" s="3">
        <f t="shared" ca="1" si="23"/>
        <v>0</v>
      </c>
      <c r="BK10" s="3">
        <f t="shared" ca="1" si="23"/>
        <v>0</v>
      </c>
      <c r="BL10" s="3">
        <f t="shared" ca="1" si="23"/>
        <v>0</v>
      </c>
      <c r="BM10" s="3">
        <f t="shared" ca="1" si="23"/>
        <v>0</v>
      </c>
      <c r="BN10" s="3">
        <f t="shared" ca="1" si="23"/>
        <v>0</v>
      </c>
      <c r="BO10" s="3">
        <f t="shared" ca="1" si="23"/>
        <v>0</v>
      </c>
      <c r="BP10" s="3">
        <f t="shared" ca="1" si="23"/>
        <v>0</v>
      </c>
      <c r="BQ10" s="3">
        <f t="shared" ca="1" si="23"/>
        <v>0</v>
      </c>
      <c r="BR10" s="3">
        <f t="shared" ca="1" si="23"/>
        <v>0</v>
      </c>
      <c r="BS10" s="3">
        <f t="shared" ca="1" si="23"/>
        <v>0</v>
      </c>
      <c r="BT10" s="3">
        <f t="shared" ca="1" si="23"/>
        <v>0</v>
      </c>
      <c r="BU10" s="3">
        <f t="shared" ca="1" si="23"/>
        <v>0</v>
      </c>
      <c r="BV10" s="3">
        <f t="shared" ref="BV10:DF10" ca="1" si="24">(IF(SUM(BR10:BU10)&gt;0,0,IF(RAND()&gt;$C$10,1,0)))</f>
        <v>1</v>
      </c>
      <c r="BW10" s="3">
        <f t="shared" ca="1" si="24"/>
        <v>0</v>
      </c>
      <c r="BX10" s="3">
        <f t="shared" ca="1" si="24"/>
        <v>0</v>
      </c>
      <c r="BY10" s="3">
        <f t="shared" ca="1" si="24"/>
        <v>0</v>
      </c>
      <c r="BZ10" s="3">
        <f t="shared" ca="1" si="24"/>
        <v>0</v>
      </c>
      <c r="CA10" s="3">
        <f t="shared" ca="1" si="24"/>
        <v>0</v>
      </c>
      <c r="CB10" s="3">
        <f t="shared" ca="1" si="24"/>
        <v>0</v>
      </c>
      <c r="CC10" s="3">
        <f t="shared" ca="1" si="24"/>
        <v>0</v>
      </c>
      <c r="CD10" s="3">
        <f t="shared" ca="1" si="24"/>
        <v>0</v>
      </c>
      <c r="CE10" s="3">
        <f t="shared" ca="1" si="24"/>
        <v>0</v>
      </c>
      <c r="CF10" s="3">
        <f t="shared" ca="1" si="24"/>
        <v>0</v>
      </c>
      <c r="CG10" s="3">
        <f t="shared" ca="1" si="24"/>
        <v>0</v>
      </c>
      <c r="CH10" s="3">
        <f t="shared" ca="1" si="24"/>
        <v>0</v>
      </c>
      <c r="CI10" s="3">
        <f t="shared" ca="1" si="24"/>
        <v>0</v>
      </c>
      <c r="CJ10" s="3">
        <f t="shared" ca="1" si="24"/>
        <v>0</v>
      </c>
      <c r="CK10" s="3">
        <f t="shared" ca="1" si="24"/>
        <v>0</v>
      </c>
      <c r="CL10" s="3">
        <f t="shared" ca="1" si="24"/>
        <v>0</v>
      </c>
      <c r="CM10" s="3">
        <f t="shared" ca="1" si="24"/>
        <v>0</v>
      </c>
      <c r="CN10" s="3">
        <f t="shared" ca="1" si="24"/>
        <v>0</v>
      </c>
      <c r="CO10" s="3">
        <f t="shared" ca="1" si="24"/>
        <v>0</v>
      </c>
      <c r="CP10" s="3">
        <f t="shared" ca="1" si="24"/>
        <v>1</v>
      </c>
      <c r="CQ10" s="3">
        <f t="shared" ca="1" si="24"/>
        <v>0</v>
      </c>
      <c r="CR10" s="3">
        <f t="shared" ca="1" si="24"/>
        <v>0</v>
      </c>
      <c r="CS10" s="3">
        <f t="shared" ca="1" si="24"/>
        <v>0</v>
      </c>
      <c r="CT10" s="3">
        <f t="shared" ca="1" si="24"/>
        <v>0</v>
      </c>
      <c r="CU10" s="3">
        <f t="shared" ca="1" si="24"/>
        <v>1</v>
      </c>
      <c r="CV10" s="3">
        <f t="shared" ca="1" si="24"/>
        <v>0</v>
      </c>
      <c r="CW10" s="3">
        <f t="shared" ca="1" si="24"/>
        <v>0</v>
      </c>
      <c r="CX10" s="3">
        <f t="shared" ca="1" si="24"/>
        <v>0</v>
      </c>
      <c r="CY10" s="3">
        <f t="shared" ca="1" si="24"/>
        <v>0</v>
      </c>
      <c r="CZ10" s="3">
        <f t="shared" ca="1" si="24"/>
        <v>0</v>
      </c>
      <c r="DA10" s="3">
        <f t="shared" ca="1" si="24"/>
        <v>0</v>
      </c>
      <c r="DB10" s="3">
        <f t="shared" ca="1" si="24"/>
        <v>0</v>
      </c>
      <c r="DC10" s="3">
        <f t="shared" ca="1" si="24"/>
        <v>0</v>
      </c>
      <c r="DD10" s="3">
        <f t="shared" ca="1" si="24"/>
        <v>0</v>
      </c>
      <c r="DE10" s="3">
        <f t="shared" ca="1" si="24"/>
        <v>0</v>
      </c>
      <c r="DF10" s="3">
        <f t="shared" ca="1" si="24"/>
        <v>0</v>
      </c>
    </row>
    <row r="11" spans="1:110" hidden="1" x14ac:dyDescent="0.25">
      <c r="A11" t="s">
        <v>47</v>
      </c>
      <c r="C11" s="1">
        <v>0.3</v>
      </c>
      <c r="D11" s="1"/>
      <c r="E11" s="1">
        <v>0.3</v>
      </c>
      <c r="F11" s="1">
        <v>0.2</v>
      </c>
      <c r="G11" s="1">
        <v>0.15</v>
      </c>
      <c r="H11" s="1">
        <v>0.05</v>
      </c>
      <c r="I11" s="1">
        <f t="shared" ref="I11:AN11" ca="1" si="25">IF(I10=1,$C11,IF(H10=1,$E$11,IF(G10=1,$F$11,IF(F10=1,$G$11,IF(E10=1,$H$11,0)))))</f>
        <v>0</v>
      </c>
      <c r="J11" s="1">
        <f t="shared" ca="1" si="25"/>
        <v>0</v>
      </c>
      <c r="K11" s="1">
        <f t="shared" ca="1" si="25"/>
        <v>0</v>
      </c>
      <c r="L11" s="1">
        <f t="shared" ca="1" si="25"/>
        <v>0</v>
      </c>
      <c r="M11" s="1">
        <f t="shared" ca="1" si="25"/>
        <v>0</v>
      </c>
      <c r="N11" s="1">
        <f t="shared" ca="1" si="25"/>
        <v>0</v>
      </c>
      <c r="O11" s="1">
        <f t="shared" ca="1" si="25"/>
        <v>0.3</v>
      </c>
      <c r="P11" s="1">
        <f t="shared" ca="1" si="25"/>
        <v>0.3</v>
      </c>
      <c r="Q11" s="1">
        <f t="shared" ca="1" si="25"/>
        <v>0.2</v>
      </c>
      <c r="R11" s="1">
        <f t="shared" ca="1" si="25"/>
        <v>0.15</v>
      </c>
      <c r="S11" s="1">
        <f t="shared" ca="1" si="25"/>
        <v>0.05</v>
      </c>
      <c r="T11" s="1">
        <f t="shared" ca="1" si="25"/>
        <v>0</v>
      </c>
      <c r="U11" s="1">
        <f t="shared" ca="1" si="25"/>
        <v>0</v>
      </c>
      <c r="V11" s="1">
        <f t="shared" ca="1" si="25"/>
        <v>0</v>
      </c>
      <c r="W11" s="1">
        <f t="shared" ca="1" si="25"/>
        <v>0</v>
      </c>
      <c r="X11" s="1">
        <f t="shared" ca="1" si="25"/>
        <v>0</v>
      </c>
      <c r="Y11" s="1">
        <f t="shared" ca="1" si="25"/>
        <v>0</v>
      </c>
      <c r="Z11" s="1">
        <f t="shared" ca="1" si="25"/>
        <v>0</v>
      </c>
      <c r="AA11" s="1">
        <f t="shared" ca="1" si="25"/>
        <v>0</v>
      </c>
      <c r="AB11" s="1">
        <f t="shared" ca="1" si="25"/>
        <v>0</v>
      </c>
      <c r="AC11" s="1">
        <f t="shared" ca="1" si="25"/>
        <v>0</v>
      </c>
      <c r="AD11" s="1">
        <f t="shared" ca="1" si="25"/>
        <v>0</v>
      </c>
      <c r="AE11" s="1">
        <f t="shared" ca="1" si="25"/>
        <v>0</v>
      </c>
      <c r="AF11" s="1">
        <f t="shared" ca="1" si="25"/>
        <v>0</v>
      </c>
      <c r="AG11" s="1">
        <f t="shared" ca="1" si="25"/>
        <v>0</v>
      </c>
      <c r="AH11" s="1">
        <f t="shared" ca="1" si="25"/>
        <v>0.3</v>
      </c>
      <c r="AI11" s="1">
        <f t="shared" ca="1" si="25"/>
        <v>0.3</v>
      </c>
      <c r="AJ11" s="1">
        <f t="shared" ca="1" si="25"/>
        <v>0.2</v>
      </c>
      <c r="AK11" s="1">
        <f t="shared" ca="1" si="25"/>
        <v>0.15</v>
      </c>
      <c r="AL11" s="1">
        <f t="shared" ca="1" si="25"/>
        <v>0.05</v>
      </c>
      <c r="AM11" s="1">
        <f t="shared" ca="1" si="25"/>
        <v>0</v>
      </c>
      <c r="AN11" s="1">
        <f t="shared" ca="1" si="25"/>
        <v>0</v>
      </c>
      <c r="AO11" s="1">
        <f t="shared" ref="AO11:BT11" ca="1" si="26">IF(AO10=1,$C11,IF(AN10=1,$E$11,IF(AM10=1,$F$11,IF(AL10=1,$G$11,IF(AK10=1,$H$11,0)))))</f>
        <v>0</v>
      </c>
      <c r="AP11" s="1">
        <f t="shared" ca="1" si="26"/>
        <v>0</v>
      </c>
      <c r="AQ11" s="1">
        <f t="shared" ca="1" si="26"/>
        <v>0</v>
      </c>
      <c r="AR11" s="1">
        <f t="shared" ca="1" si="26"/>
        <v>0</v>
      </c>
      <c r="AS11" s="1">
        <f t="shared" ca="1" si="26"/>
        <v>0</v>
      </c>
      <c r="AT11" s="1">
        <f t="shared" ca="1" si="26"/>
        <v>0</v>
      </c>
      <c r="AU11" s="1">
        <f t="shared" ca="1" si="26"/>
        <v>0</v>
      </c>
      <c r="AV11" s="1">
        <f t="shared" ca="1" si="26"/>
        <v>0</v>
      </c>
      <c r="AW11" s="1">
        <f t="shared" ca="1" si="26"/>
        <v>0</v>
      </c>
      <c r="AX11" s="1">
        <f t="shared" ca="1" si="26"/>
        <v>0</v>
      </c>
      <c r="AY11" s="1">
        <f t="shared" ca="1" si="26"/>
        <v>0.3</v>
      </c>
      <c r="AZ11" s="1">
        <f t="shared" ca="1" si="26"/>
        <v>0.3</v>
      </c>
      <c r="BA11" s="1">
        <f t="shared" ca="1" si="26"/>
        <v>0.2</v>
      </c>
      <c r="BB11" s="1">
        <f t="shared" ca="1" si="26"/>
        <v>0.15</v>
      </c>
      <c r="BC11" s="1">
        <f t="shared" ca="1" si="26"/>
        <v>0.05</v>
      </c>
      <c r="BD11" s="1">
        <f t="shared" ca="1" si="26"/>
        <v>0</v>
      </c>
      <c r="BE11" s="1">
        <f t="shared" ca="1" si="26"/>
        <v>0</v>
      </c>
      <c r="BF11" s="1">
        <f t="shared" ca="1" si="26"/>
        <v>0</v>
      </c>
      <c r="BG11" s="1">
        <f t="shared" ca="1" si="26"/>
        <v>0</v>
      </c>
      <c r="BH11" s="1">
        <f t="shared" ca="1" si="26"/>
        <v>0</v>
      </c>
      <c r="BI11" s="1">
        <f t="shared" ca="1" si="26"/>
        <v>0</v>
      </c>
      <c r="BJ11" s="1">
        <f t="shared" ca="1" si="26"/>
        <v>0</v>
      </c>
      <c r="BK11" s="1">
        <f t="shared" ca="1" si="26"/>
        <v>0</v>
      </c>
      <c r="BL11" s="1">
        <f t="shared" ca="1" si="26"/>
        <v>0</v>
      </c>
      <c r="BM11" s="1">
        <f t="shared" ca="1" si="26"/>
        <v>0</v>
      </c>
      <c r="BN11" s="1">
        <f t="shared" ca="1" si="26"/>
        <v>0</v>
      </c>
      <c r="BO11" s="1">
        <f t="shared" ca="1" si="26"/>
        <v>0</v>
      </c>
      <c r="BP11" s="1">
        <f t="shared" ca="1" si="26"/>
        <v>0</v>
      </c>
      <c r="BQ11" s="1">
        <f t="shared" ca="1" si="26"/>
        <v>0</v>
      </c>
      <c r="BR11" s="1">
        <f t="shared" ca="1" si="26"/>
        <v>0</v>
      </c>
      <c r="BS11" s="1">
        <f t="shared" ca="1" si="26"/>
        <v>0</v>
      </c>
      <c r="BT11" s="1">
        <f t="shared" ca="1" si="26"/>
        <v>0</v>
      </c>
      <c r="BU11" s="1">
        <f t="shared" ref="BU11:CZ11" ca="1" si="27">IF(BU10=1,$C11,IF(BT10=1,$E$11,IF(BS10=1,$F$11,IF(BR10=1,$G$11,IF(BQ10=1,$H$11,0)))))</f>
        <v>0</v>
      </c>
      <c r="BV11" s="1">
        <f t="shared" ca="1" si="27"/>
        <v>0.3</v>
      </c>
      <c r="BW11" s="1">
        <f t="shared" ca="1" si="27"/>
        <v>0.3</v>
      </c>
      <c r="BX11" s="1">
        <f t="shared" ca="1" si="27"/>
        <v>0.2</v>
      </c>
      <c r="BY11" s="1">
        <f t="shared" ca="1" si="27"/>
        <v>0.15</v>
      </c>
      <c r="BZ11" s="1">
        <f t="shared" ca="1" si="27"/>
        <v>0.05</v>
      </c>
      <c r="CA11" s="1">
        <f t="shared" ca="1" si="27"/>
        <v>0</v>
      </c>
      <c r="CB11" s="1">
        <f t="shared" ca="1" si="27"/>
        <v>0</v>
      </c>
      <c r="CC11" s="1">
        <f t="shared" ca="1" si="27"/>
        <v>0</v>
      </c>
      <c r="CD11" s="1">
        <f t="shared" ca="1" si="27"/>
        <v>0</v>
      </c>
      <c r="CE11" s="1">
        <f t="shared" ca="1" si="27"/>
        <v>0</v>
      </c>
      <c r="CF11" s="1">
        <f t="shared" ca="1" si="27"/>
        <v>0</v>
      </c>
      <c r="CG11" s="1">
        <f t="shared" ca="1" si="27"/>
        <v>0</v>
      </c>
      <c r="CH11" s="1">
        <f t="shared" ca="1" si="27"/>
        <v>0</v>
      </c>
      <c r="CI11" s="1">
        <f t="shared" ca="1" si="27"/>
        <v>0</v>
      </c>
      <c r="CJ11" s="1">
        <f t="shared" ca="1" si="27"/>
        <v>0</v>
      </c>
      <c r="CK11" s="1">
        <f t="shared" ca="1" si="27"/>
        <v>0</v>
      </c>
      <c r="CL11" s="1">
        <f t="shared" ca="1" si="27"/>
        <v>0</v>
      </c>
      <c r="CM11" s="1">
        <f t="shared" ca="1" si="27"/>
        <v>0</v>
      </c>
      <c r="CN11" s="1">
        <f t="shared" ca="1" si="27"/>
        <v>0</v>
      </c>
      <c r="CO11" s="1">
        <f t="shared" ca="1" si="27"/>
        <v>0</v>
      </c>
      <c r="CP11" s="1">
        <f t="shared" ca="1" si="27"/>
        <v>0.3</v>
      </c>
      <c r="CQ11" s="1">
        <f t="shared" ca="1" si="27"/>
        <v>0.3</v>
      </c>
      <c r="CR11" s="1">
        <f t="shared" ca="1" si="27"/>
        <v>0.2</v>
      </c>
      <c r="CS11" s="1">
        <f t="shared" ca="1" si="27"/>
        <v>0.15</v>
      </c>
      <c r="CT11" s="1">
        <f t="shared" ca="1" si="27"/>
        <v>0.05</v>
      </c>
      <c r="CU11" s="1">
        <f t="shared" ca="1" si="27"/>
        <v>0.3</v>
      </c>
      <c r="CV11" s="1">
        <f t="shared" ca="1" si="27"/>
        <v>0.3</v>
      </c>
      <c r="CW11" s="1">
        <f t="shared" ca="1" si="27"/>
        <v>0.2</v>
      </c>
      <c r="CX11" s="1">
        <f t="shared" ca="1" si="27"/>
        <v>0.15</v>
      </c>
      <c r="CY11" s="1">
        <f t="shared" ca="1" si="27"/>
        <v>0.05</v>
      </c>
      <c r="CZ11" s="1">
        <f t="shared" ca="1" si="27"/>
        <v>0</v>
      </c>
      <c r="DA11" s="1">
        <f ca="1">IF(DA10=1,$C11,IF(CZ10=1,$E$11,IF(CY10=1,$F$11,IF(CX10=1,$G$11,IF(CW10=1,$H$11,0)))))</f>
        <v>0</v>
      </c>
      <c r="DB11" s="1">
        <f ca="1">IF(DB10=1,$C11,IF(DA10=1,$E$11,IF(CZ10=1,$F$11,IF(CY10=1,$G$11,IF(CX10=1,$H$11,0)))))</f>
        <v>0</v>
      </c>
      <c r="DC11" s="1">
        <f ca="1">IF(DC10=1,$C11,IF(DB10=1,$E$11,IF(DA10=1,$F$11,IF(CZ10=1,$G$11,IF(CY10=1,$H$11,0)))))</f>
        <v>0</v>
      </c>
      <c r="DD11" s="1">
        <f ca="1">IF(DD10=1,$C11,IF(DC10=1,$E$11,IF(DB10=1,$F$11,IF(DA10=1,$G$11,IF(CZ10=1,$H$11,0)))))</f>
        <v>0</v>
      </c>
      <c r="DE11" s="1">
        <f ca="1">IF(DE10=1,$C11,IF(DD10=1,$E$11,IF(DC10=1,$F$11,IF(DB10=1,$G$11,IF(DA10=1,$H$11,0)))))</f>
        <v>0</v>
      </c>
    </row>
    <row r="12" spans="1:110" hidden="1" x14ac:dyDescent="0.25">
      <c r="A12" t="s">
        <v>6</v>
      </c>
      <c r="C12">
        <v>3</v>
      </c>
      <c r="D12">
        <v>0</v>
      </c>
      <c r="E12">
        <v>0</v>
      </c>
      <c r="F12">
        <v>0</v>
      </c>
      <c r="G12">
        <v>0</v>
      </c>
      <c r="H12">
        <v>0</v>
      </c>
      <c r="I12" s="1">
        <f ca="1">I9*I10*($C$12+(RAND()-0.5))</f>
        <v>0</v>
      </c>
      <c r="J12" s="1">
        <f t="shared" ref="J12:BU12" ca="1" si="28">J9*J10*($C$12+(RAND()-0.5))</f>
        <v>0</v>
      </c>
      <c r="K12" s="1">
        <f t="shared" ca="1" si="28"/>
        <v>0</v>
      </c>
      <c r="L12" s="1">
        <f t="shared" ca="1" si="28"/>
        <v>0</v>
      </c>
      <c r="M12" s="1">
        <f t="shared" ca="1" si="28"/>
        <v>0</v>
      </c>
      <c r="N12" s="1">
        <f t="shared" ca="1" si="28"/>
        <v>0</v>
      </c>
      <c r="O12" s="1">
        <f t="shared" ca="1" si="28"/>
        <v>136.44101925965631</v>
      </c>
      <c r="P12" s="1">
        <f t="shared" ca="1" si="28"/>
        <v>0</v>
      </c>
      <c r="Q12" s="1">
        <f t="shared" ca="1" si="28"/>
        <v>0</v>
      </c>
      <c r="R12" s="1">
        <f t="shared" ca="1" si="28"/>
        <v>0</v>
      </c>
      <c r="S12" s="1">
        <f t="shared" ca="1" si="28"/>
        <v>0</v>
      </c>
      <c r="T12" s="1">
        <f t="shared" ca="1" si="28"/>
        <v>0</v>
      </c>
      <c r="U12" s="1">
        <f t="shared" ca="1" si="28"/>
        <v>0</v>
      </c>
      <c r="V12" s="1">
        <f t="shared" ca="1" si="28"/>
        <v>0</v>
      </c>
      <c r="W12" s="1">
        <f t="shared" ca="1" si="28"/>
        <v>0</v>
      </c>
      <c r="X12" s="1">
        <f t="shared" ca="1" si="28"/>
        <v>0</v>
      </c>
      <c r="Y12" s="1">
        <f t="shared" ca="1" si="28"/>
        <v>0</v>
      </c>
      <c r="Z12" s="1">
        <f t="shared" ca="1" si="28"/>
        <v>0</v>
      </c>
      <c r="AA12" s="1">
        <f t="shared" ca="1" si="28"/>
        <v>0</v>
      </c>
      <c r="AB12" s="1">
        <f t="shared" ca="1" si="28"/>
        <v>0</v>
      </c>
      <c r="AC12" s="1">
        <f t="shared" ca="1" si="28"/>
        <v>0</v>
      </c>
      <c r="AD12" s="1">
        <f t="shared" ca="1" si="28"/>
        <v>0</v>
      </c>
      <c r="AE12" s="1">
        <f t="shared" ca="1" si="28"/>
        <v>0</v>
      </c>
      <c r="AF12" s="1">
        <f t="shared" ca="1" si="28"/>
        <v>0</v>
      </c>
      <c r="AG12" s="1">
        <f t="shared" ca="1" si="28"/>
        <v>0</v>
      </c>
      <c r="AH12" s="1">
        <f t="shared" ca="1" si="28"/>
        <v>201.81700941625624</v>
      </c>
      <c r="AI12" s="1">
        <f t="shared" ca="1" si="28"/>
        <v>0</v>
      </c>
      <c r="AJ12" s="1">
        <f t="shared" ca="1" si="28"/>
        <v>0</v>
      </c>
      <c r="AK12" s="1">
        <f t="shared" ca="1" si="28"/>
        <v>0</v>
      </c>
      <c r="AL12" s="1">
        <f t="shared" ca="1" si="28"/>
        <v>0</v>
      </c>
      <c r="AM12" s="1">
        <f t="shared" ca="1" si="28"/>
        <v>0</v>
      </c>
      <c r="AN12" s="1">
        <f t="shared" ca="1" si="28"/>
        <v>0</v>
      </c>
      <c r="AO12" s="1">
        <f t="shared" ca="1" si="28"/>
        <v>0</v>
      </c>
      <c r="AP12" s="1">
        <f t="shared" ca="1" si="28"/>
        <v>0</v>
      </c>
      <c r="AQ12" s="1">
        <f t="shared" ca="1" si="28"/>
        <v>0</v>
      </c>
      <c r="AR12" s="1">
        <f t="shared" ca="1" si="28"/>
        <v>0</v>
      </c>
      <c r="AS12" s="1">
        <f t="shared" ca="1" si="28"/>
        <v>0</v>
      </c>
      <c r="AT12" s="1">
        <f t="shared" ca="1" si="28"/>
        <v>0</v>
      </c>
      <c r="AU12" s="1">
        <f t="shared" ca="1" si="28"/>
        <v>0</v>
      </c>
      <c r="AV12" s="1">
        <f t="shared" ca="1" si="28"/>
        <v>0</v>
      </c>
      <c r="AW12" s="1">
        <f t="shared" ca="1" si="28"/>
        <v>0</v>
      </c>
      <c r="AX12" s="1">
        <f t="shared" ca="1" si="28"/>
        <v>0</v>
      </c>
      <c r="AY12" s="1">
        <f t="shared" ca="1" si="28"/>
        <v>162.51882373114489</v>
      </c>
      <c r="AZ12" s="1">
        <f t="shared" ca="1" si="28"/>
        <v>0</v>
      </c>
      <c r="BA12" s="1">
        <f t="shared" ca="1" si="28"/>
        <v>0</v>
      </c>
      <c r="BB12" s="1">
        <f t="shared" ca="1" si="28"/>
        <v>0</v>
      </c>
      <c r="BC12" s="1">
        <f t="shared" ca="1" si="28"/>
        <v>0</v>
      </c>
      <c r="BD12" s="1">
        <f t="shared" ca="1" si="28"/>
        <v>0</v>
      </c>
      <c r="BE12" s="1">
        <f t="shared" ca="1" si="28"/>
        <v>0</v>
      </c>
      <c r="BF12" s="1">
        <f t="shared" ca="1" si="28"/>
        <v>0</v>
      </c>
      <c r="BG12" s="1">
        <f t="shared" ca="1" si="28"/>
        <v>0</v>
      </c>
      <c r="BH12" s="1">
        <f t="shared" ca="1" si="28"/>
        <v>0</v>
      </c>
      <c r="BI12" s="1">
        <f t="shared" ca="1" si="28"/>
        <v>0</v>
      </c>
      <c r="BJ12" s="1">
        <f t="shared" ca="1" si="28"/>
        <v>0</v>
      </c>
      <c r="BK12" s="1">
        <f t="shared" ca="1" si="28"/>
        <v>0</v>
      </c>
      <c r="BL12" s="1">
        <f t="shared" ca="1" si="28"/>
        <v>0</v>
      </c>
      <c r="BM12" s="1">
        <f t="shared" ca="1" si="28"/>
        <v>0</v>
      </c>
      <c r="BN12" s="1">
        <f t="shared" ca="1" si="28"/>
        <v>0</v>
      </c>
      <c r="BO12" s="1">
        <f t="shared" ca="1" si="28"/>
        <v>0</v>
      </c>
      <c r="BP12" s="1">
        <f t="shared" ca="1" si="28"/>
        <v>0</v>
      </c>
      <c r="BQ12" s="1">
        <f t="shared" ca="1" si="28"/>
        <v>0</v>
      </c>
      <c r="BR12" s="1">
        <f t="shared" ca="1" si="28"/>
        <v>0</v>
      </c>
      <c r="BS12" s="1">
        <f t="shared" ca="1" si="28"/>
        <v>0</v>
      </c>
      <c r="BT12" s="1">
        <f t="shared" ca="1" si="28"/>
        <v>0</v>
      </c>
      <c r="BU12" s="1">
        <f t="shared" ca="1" si="28"/>
        <v>0</v>
      </c>
      <c r="BV12" s="1">
        <f t="shared" ref="BV12:DE12" ca="1" si="29">BV9*BV10*($C$12+(RAND()-0.5))</f>
        <v>151.9690115426709</v>
      </c>
      <c r="BW12" s="1">
        <f t="shared" ca="1" si="29"/>
        <v>0</v>
      </c>
      <c r="BX12" s="1">
        <f t="shared" ca="1" si="29"/>
        <v>0</v>
      </c>
      <c r="BY12" s="1">
        <f t="shared" ca="1" si="29"/>
        <v>0</v>
      </c>
      <c r="BZ12" s="1">
        <f t="shared" ca="1" si="29"/>
        <v>0</v>
      </c>
      <c r="CA12" s="1">
        <f t="shared" ca="1" si="29"/>
        <v>0</v>
      </c>
      <c r="CB12" s="1">
        <f t="shared" ca="1" si="29"/>
        <v>0</v>
      </c>
      <c r="CC12" s="1">
        <f t="shared" ca="1" si="29"/>
        <v>0</v>
      </c>
      <c r="CD12" s="1">
        <f t="shared" ca="1" si="29"/>
        <v>0</v>
      </c>
      <c r="CE12" s="1">
        <f t="shared" ca="1" si="29"/>
        <v>0</v>
      </c>
      <c r="CF12" s="1">
        <f t="shared" ca="1" si="29"/>
        <v>0</v>
      </c>
      <c r="CG12" s="1">
        <f t="shared" ca="1" si="29"/>
        <v>0</v>
      </c>
      <c r="CH12" s="1">
        <f t="shared" ca="1" si="29"/>
        <v>0</v>
      </c>
      <c r="CI12" s="1">
        <f t="shared" ca="1" si="29"/>
        <v>0</v>
      </c>
      <c r="CJ12" s="1">
        <f t="shared" ca="1" si="29"/>
        <v>0</v>
      </c>
      <c r="CK12" s="1">
        <f t="shared" ca="1" si="29"/>
        <v>0</v>
      </c>
      <c r="CL12" s="1">
        <f t="shared" ca="1" si="29"/>
        <v>0</v>
      </c>
      <c r="CM12" s="1">
        <f t="shared" ca="1" si="29"/>
        <v>0</v>
      </c>
      <c r="CN12" s="1">
        <f t="shared" ca="1" si="29"/>
        <v>0</v>
      </c>
      <c r="CO12" s="1">
        <f t="shared" ca="1" si="29"/>
        <v>0</v>
      </c>
      <c r="CP12" s="1">
        <f t="shared" ca="1" si="29"/>
        <v>155.69321491283509</v>
      </c>
      <c r="CQ12" s="1">
        <f t="shared" ca="1" si="29"/>
        <v>0</v>
      </c>
      <c r="CR12" s="1">
        <f t="shared" ca="1" si="29"/>
        <v>0</v>
      </c>
      <c r="CS12" s="1">
        <f t="shared" ca="1" si="29"/>
        <v>0</v>
      </c>
      <c r="CT12" s="1">
        <f t="shared" ca="1" si="29"/>
        <v>0</v>
      </c>
      <c r="CU12" s="1">
        <f t="shared" ca="1" si="29"/>
        <v>233.48030040926747</v>
      </c>
      <c r="CV12" s="1">
        <f t="shared" ca="1" si="29"/>
        <v>0</v>
      </c>
      <c r="CW12" s="1">
        <f t="shared" ca="1" si="29"/>
        <v>0</v>
      </c>
      <c r="CX12" s="1">
        <f t="shared" ca="1" si="29"/>
        <v>0</v>
      </c>
      <c r="CY12" s="1">
        <f t="shared" ca="1" si="29"/>
        <v>0</v>
      </c>
      <c r="CZ12" s="1">
        <f t="shared" ca="1" si="29"/>
        <v>0</v>
      </c>
      <c r="DA12" s="1">
        <f t="shared" ca="1" si="29"/>
        <v>0</v>
      </c>
      <c r="DB12" s="1">
        <f t="shared" ca="1" si="29"/>
        <v>0</v>
      </c>
      <c r="DC12" s="1">
        <f t="shared" ca="1" si="29"/>
        <v>0</v>
      </c>
      <c r="DD12" s="1">
        <f t="shared" ca="1" si="29"/>
        <v>0</v>
      </c>
      <c r="DE12" s="1">
        <f t="shared" ca="1" si="29"/>
        <v>0</v>
      </c>
    </row>
    <row r="13" spans="1:110" hidden="1" x14ac:dyDescent="0.25">
      <c r="A13" t="s">
        <v>7</v>
      </c>
      <c r="I13" s="1">
        <f t="shared" ref="I13:AN13" ca="1" si="30">SUM(D12:I12)*I11</f>
        <v>0</v>
      </c>
      <c r="J13" s="1">
        <f t="shared" ca="1" si="30"/>
        <v>0</v>
      </c>
      <c r="K13" s="1">
        <f t="shared" ca="1" si="30"/>
        <v>0</v>
      </c>
      <c r="L13" s="1">
        <f t="shared" ca="1" si="30"/>
        <v>0</v>
      </c>
      <c r="M13" s="1">
        <f t="shared" ca="1" si="30"/>
        <v>0</v>
      </c>
      <c r="N13" s="1">
        <f t="shared" ca="1" si="30"/>
        <v>0</v>
      </c>
      <c r="O13" s="1">
        <f t="shared" ca="1" si="30"/>
        <v>40.932305777896893</v>
      </c>
      <c r="P13" s="1">
        <f t="shared" ca="1" si="30"/>
        <v>40.932305777896893</v>
      </c>
      <c r="Q13" s="1">
        <f t="shared" ca="1" si="30"/>
        <v>27.288203851931264</v>
      </c>
      <c r="R13" s="1">
        <f t="shared" ca="1" si="30"/>
        <v>20.466152888948447</v>
      </c>
      <c r="S13" s="1">
        <f t="shared" ca="1" si="30"/>
        <v>6.8220509629828161</v>
      </c>
      <c r="T13" s="1">
        <f t="shared" ca="1" si="30"/>
        <v>0</v>
      </c>
      <c r="U13" s="1">
        <f t="shared" ca="1" si="30"/>
        <v>0</v>
      </c>
      <c r="V13" s="1">
        <f t="shared" ca="1" si="30"/>
        <v>0</v>
      </c>
      <c r="W13" s="1">
        <f t="shared" ca="1" si="30"/>
        <v>0</v>
      </c>
      <c r="X13" s="1">
        <f t="shared" ca="1" si="30"/>
        <v>0</v>
      </c>
      <c r="Y13" s="1">
        <f t="shared" ca="1" si="30"/>
        <v>0</v>
      </c>
      <c r="Z13" s="1">
        <f t="shared" ca="1" si="30"/>
        <v>0</v>
      </c>
      <c r="AA13" s="1">
        <f t="shared" ca="1" si="30"/>
        <v>0</v>
      </c>
      <c r="AB13" s="1">
        <f t="shared" ca="1" si="30"/>
        <v>0</v>
      </c>
      <c r="AC13" s="1">
        <f t="shared" ca="1" si="30"/>
        <v>0</v>
      </c>
      <c r="AD13" s="1">
        <f t="shared" ca="1" si="30"/>
        <v>0</v>
      </c>
      <c r="AE13" s="1">
        <f t="shared" ca="1" si="30"/>
        <v>0</v>
      </c>
      <c r="AF13" s="1">
        <f t="shared" ca="1" si="30"/>
        <v>0</v>
      </c>
      <c r="AG13" s="1">
        <f t="shared" ca="1" si="30"/>
        <v>0</v>
      </c>
      <c r="AH13" s="1">
        <f t="shared" ca="1" si="30"/>
        <v>60.545102824876871</v>
      </c>
      <c r="AI13" s="1">
        <f t="shared" ca="1" si="30"/>
        <v>60.545102824876871</v>
      </c>
      <c r="AJ13" s="1">
        <f t="shared" ca="1" si="30"/>
        <v>40.36340188325125</v>
      </c>
      <c r="AK13" s="1">
        <f t="shared" ca="1" si="30"/>
        <v>30.272551412438435</v>
      </c>
      <c r="AL13" s="1">
        <f t="shared" ca="1" si="30"/>
        <v>10.090850470812812</v>
      </c>
      <c r="AM13" s="1">
        <f t="shared" ca="1" si="30"/>
        <v>0</v>
      </c>
      <c r="AN13" s="1">
        <f t="shared" ca="1" si="30"/>
        <v>0</v>
      </c>
      <c r="AO13" s="1">
        <f t="shared" ref="AO13:BT13" ca="1" si="31">SUM(AJ12:AO12)*AO11</f>
        <v>0</v>
      </c>
      <c r="AP13" s="1">
        <f t="shared" ca="1" si="31"/>
        <v>0</v>
      </c>
      <c r="AQ13" s="1">
        <f t="shared" ca="1" si="31"/>
        <v>0</v>
      </c>
      <c r="AR13" s="1">
        <f t="shared" ca="1" si="31"/>
        <v>0</v>
      </c>
      <c r="AS13" s="1">
        <f t="shared" ca="1" si="31"/>
        <v>0</v>
      </c>
      <c r="AT13" s="1">
        <f t="shared" ca="1" si="31"/>
        <v>0</v>
      </c>
      <c r="AU13" s="1">
        <f t="shared" ca="1" si="31"/>
        <v>0</v>
      </c>
      <c r="AV13" s="1">
        <f t="shared" ca="1" si="31"/>
        <v>0</v>
      </c>
      <c r="AW13" s="1">
        <f t="shared" ca="1" si="31"/>
        <v>0</v>
      </c>
      <c r="AX13" s="1">
        <f t="shared" ca="1" si="31"/>
        <v>0</v>
      </c>
      <c r="AY13" s="1">
        <f t="shared" ca="1" si="31"/>
        <v>48.755647119343465</v>
      </c>
      <c r="AZ13" s="1">
        <f t="shared" ca="1" si="31"/>
        <v>48.755647119343465</v>
      </c>
      <c r="BA13" s="1">
        <f t="shared" ca="1" si="31"/>
        <v>32.503764746228981</v>
      </c>
      <c r="BB13" s="1">
        <f t="shared" ca="1" si="31"/>
        <v>24.377823559671732</v>
      </c>
      <c r="BC13" s="1">
        <f t="shared" ca="1" si="31"/>
        <v>8.1259411865572453</v>
      </c>
      <c r="BD13" s="1">
        <f t="shared" ca="1" si="31"/>
        <v>0</v>
      </c>
      <c r="BE13" s="1">
        <f t="shared" ca="1" si="31"/>
        <v>0</v>
      </c>
      <c r="BF13" s="1">
        <f t="shared" ca="1" si="31"/>
        <v>0</v>
      </c>
      <c r="BG13" s="1">
        <f t="shared" ca="1" si="31"/>
        <v>0</v>
      </c>
      <c r="BH13" s="1">
        <f t="shared" ca="1" si="31"/>
        <v>0</v>
      </c>
      <c r="BI13" s="1">
        <f t="shared" ca="1" si="31"/>
        <v>0</v>
      </c>
      <c r="BJ13" s="1">
        <f t="shared" ca="1" si="31"/>
        <v>0</v>
      </c>
      <c r="BK13" s="1">
        <f t="shared" ca="1" si="31"/>
        <v>0</v>
      </c>
      <c r="BL13" s="1">
        <f t="shared" ca="1" si="31"/>
        <v>0</v>
      </c>
      <c r="BM13" s="1">
        <f t="shared" ca="1" si="31"/>
        <v>0</v>
      </c>
      <c r="BN13" s="1">
        <f t="shared" ca="1" si="31"/>
        <v>0</v>
      </c>
      <c r="BO13" s="1">
        <f t="shared" ca="1" si="31"/>
        <v>0</v>
      </c>
      <c r="BP13" s="1">
        <f t="shared" ca="1" si="31"/>
        <v>0</v>
      </c>
      <c r="BQ13" s="1">
        <f t="shared" ca="1" si="31"/>
        <v>0</v>
      </c>
      <c r="BR13" s="1">
        <f t="shared" ca="1" si="31"/>
        <v>0</v>
      </c>
      <c r="BS13" s="1">
        <f t="shared" ca="1" si="31"/>
        <v>0</v>
      </c>
      <c r="BT13" s="1">
        <f t="shared" ca="1" si="31"/>
        <v>0</v>
      </c>
      <c r="BU13" s="1">
        <f t="shared" ref="BU13:CZ13" ca="1" si="32">SUM(BP12:BU12)*BU11</f>
        <v>0</v>
      </c>
      <c r="BV13" s="1">
        <f t="shared" ca="1" si="32"/>
        <v>45.590703462801265</v>
      </c>
      <c r="BW13" s="1">
        <f t="shared" ca="1" si="32"/>
        <v>45.590703462801265</v>
      </c>
      <c r="BX13" s="1">
        <f t="shared" ca="1" si="32"/>
        <v>30.39380230853418</v>
      </c>
      <c r="BY13" s="1">
        <f t="shared" ca="1" si="32"/>
        <v>22.795351731400633</v>
      </c>
      <c r="BZ13" s="1">
        <f t="shared" ca="1" si="32"/>
        <v>7.5984505771335451</v>
      </c>
      <c r="CA13" s="1">
        <f t="shared" ca="1" si="32"/>
        <v>0</v>
      </c>
      <c r="CB13" s="1">
        <f t="shared" ca="1" si="32"/>
        <v>0</v>
      </c>
      <c r="CC13" s="1">
        <f t="shared" ca="1" si="32"/>
        <v>0</v>
      </c>
      <c r="CD13" s="1">
        <f t="shared" ca="1" si="32"/>
        <v>0</v>
      </c>
      <c r="CE13" s="1">
        <f t="shared" ca="1" si="32"/>
        <v>0</v>
      </c>
      <c r="CF13" s="1">
        <f t="shared" ca="1" si="32"/>
        <v>0</v>
      </c>
      <c r="CG13" s="1">
        <f t="shared" ca="1" si="32"/>
        <v>0</v>
      </c>
      <c r="CH13" s="1">
        <f t="shared" ca="1" si="32"/>
        <v>0</v>
      </c>
      <c r="CI13" s="1">
        <f t="shared" ca="1" si="32"/>
        <v>0</v>
      </c>
      <c r="CJ13" s="1">
        <f t="shared" ca="1" si="32"/>
        <v>0</v>
      </c>
      <c r="CK13" s="1">
        <f t="shared" ca="1" si="32"/>
        <v>0</v>
      </c>
      <c r="CL13" s="1">
        <f t="shared" ca="1" si="32"/>
        <v>0</v>
      </c>
      <c r="CM13" s="1">
        <f t="shared" ca="1" si="32"/>
        <v>0</v>
      </c>
      <c r="CN13" s="1">
        <f t="shared" ca="1" si="32"/>
        <v>0</v>
      </c>
      <c r="CO13" s="1">
        <f t="shared" ca="1" si="32"/>
        <v>0</v>
      </c>
      <c r="CP13" s="1">
        <f t="shared" ca="1" si="32"/>
        <v>46.707964473850524</v>
      </c>
      <c r="CQ13" s="1">
        <f t="shared" ca="1" si="32"/>
        <v>46.707964473850524</v>
      </c>
      <c r="CR13" s="1">
        <f t="shared" ca="1" si="32"/>
        <v>31.138642982567021</v>
      </c>
      <c r="CS13" s="1">
        <f t="shared" ca="1" si="32"/>
        <v>23.353982236925262</v>
      </c>
      <c r="CT13" s="1">
        <f t="shared" ca="1" si="32"/>
        <v>7.7846607456417551</v>
      </c>
      <c r="CU13" s="1">
        <f t="shared" ca="1" si="32"/>
        <v>116.75205459663076</v>
      </c>
      <c r="CV13" s="1">
        <f t="shared" ca="1" si="32"/>
        <v>70.044090122780233</v>
      </c>
      <c r="CW13" s="1">
        <f t="shared" ca="1" si="32"/>
        <v>46.696060081853496</v>
      </c>
      <c r="CX13" s="1">
        <f t="shared" ca="1" si="32"/>
        <v>35.022045061390116</v>
      </c>
      <c r="CY13" s="1">
        <f t="shared" ca="1" si="32"/>
        <v>11.674015020463374</v>
      </c>
      <c r="CZ13" s="1">
        <f t="shared" ca="1" si="32"/>
        <v>0</v>
      </c>
      <c r="DA13" s="1">
        <f t="shared" ref="DA13:EF13" ca="1" si="33">SUM(CV12:DA12)*DA11</f>
        <v>0</v>
      </c>
      <c r="DB13" s="1">
        <f t="shared" ca="1" si="33"/>
        <v>0</v>
      </c>
      <c r="DC13" s="1">
        <f t="shared" ca="1" si="33"/>
        <v>0</v>
      </c>
      <c r="DD13" s="1">
        <f t="shared" ca="1" si="33"/>
        <v>0</v>
      </c>
      <c r="DE13" s="1">
        <f t="shared" ca="1" si="33"/>
        <v>0</v>
      </c>
    </row>
    <row r="14" spans="1:110" ht="21" customHeight="1" x14ac:dyDescent="0.25">
      <c r="A14" t="s">
        <v>50</v>
      </c>
      <c r="B14" s="40" t="s">
        <v>62</v>
      </c>
      <c r="I14" s="3">
        <f ca="1">IF(I10=1,1,IF(H10=1,2,IF(G10=1,3,IF(F10=1,4,IF(E10=1,5,0)))))</f>
        <v>0</v>
      </c>
      <c r="J14" s="3">
        <f t="shared" ref="J14:AH14" ca="1" si="34">IF(J10=1,1,IF(I10=1,2,IF(H10=1,3,IF(G10=1,4,IF(F10=1,5,0)))))</f>
        <v>0</v>
      </c>
      <c r="K14" s="3">
        <f t="shared" ca="1" si="34"/>
        <v>0</v>
      </c>
      <c r="L14" s="3">
        <f t="shared" ca="1" si="34"/>
        <v>0</v>
      </c>
      <c r="M14" s="3">
        <f t="shared" ca="1" si="34"/>
        <v>0</v>
      </c>
      <c r="N14" s="3">
        <f t="shared" ca="1" si="34"/>
        <v>0</v>
      </c>
      <c r="O14" s="3">
        <f t="shared" ca="1" si="34"/>
        <v>1</v>
      </c>
      <c r="P14" s="3">
        <f t="shared" ca="1" si="34"/>
        <v>2</v>
      </c>
      <c r="Q14" s="3">
        <f t="shared" ca="1" si="34"/>
        <v>3</v>
      </c>
      <c r="R14" s="3">
        <f t="shared" ca="1" si="34"/>
        <v>4</v>
      </c>
      <c r="S14" s="3">
        <f t="shared" ca="1" si="34"/>
        <v>5</v>
      </c>
      <c r="T14" s="3">
        <f t="shared" ca="1" si="34"/>
        <v>0</v>
      </c>
      <c r="U14" s="3">
        <f t="shared" ca="1" si="34"/>
        <v>0</v>
      </c>
      <c r="V14" s="3">
        <f t="shared" ca="1" si="34"/>
        <v>0</v>
      </c>
      <c r="W14" s="3">
        <f t="shared" ca="1" si="34"/>
        <v>0</v>
      </c>
      <c r="X14" s="3">
        <f t="shared" ca="1" si="34"/>
        <v>0</v>
      </c>
      <c r="Y14" s="3">
        <f t="shared" ca="1" si="34"/>
        <v>0</v>
      </c>
      <c r="Z14" s="3">
        <f t="shared" ca="1" si="34"/>
        <v>0</v>
      </c>
      <c r="AA14" s="3">
        <f t="shared" ca="1" si="34"/>
        <v>0</v>
      </c>
      <c r="AB14" s="3">
        <f t="shared" ca="1" si="34"/>
        <v>0</v>
      </c>
      <c r="AC14" s="3">
        <f t="shared" ca="1" si="34"/>
        <v>0</v>
      </c>
      <c r="AD14" s="3">
        <f t="shared" ca="1" si="34"/>
        <v>0</v>
      </c>
      <c r="AE14" s="3">
        <f t="shared" ca="1" si="34"/>
        <v>0</v>
      </c>
      <c r="AF14" s="3">
        <f t="shared" ca="1" si="34"/>
        <v>0</v>
      </c>
      <c r="AG14" s="3">
        <f t="shared" ca="1" si="34"/>
        <v>0</v>
      </c>
      <c r="AH14" s="3">
        <f t="shared" ca="1" si="34"/>
        <v>1</v>
      </c>
      <c r="AI14" s="3">
        <f t="shared" ref="AI14:BN14" ca="1" si="35">IF(AI10=1,1,IF(AH10=1,2,IF(AG10=1,3,IF(AF10=1,4,IF(AE10=1,5,0)))))</f>
        <v>2</v>
      </c>
      <c r="AJ14" s="3">
        <f t="shared" ca="1" si="35"/>
        <v>3</v>
      </c>
      <c r="AK14" s="3">
        <f t="shared" ca="1" si="35"/>
        <v>4</v>
      </c>
      <c r="AL14" s="3">
        <f t="shared" ca="1" si="35"/>
        <v>5</v>
      </c>
      <c r="AM14" s="3">
        <f t="shared" ca="1" si="35"/>
        <v>0</v>
      </c>
      <c r="AN14" s="3">
        <f t="shared" ca="1" si="35"/>
        <v>0</v>
      </c>
      <c r="AO14" s="3">
        <f t="shared" ca="1" si="35"/>
        <v>0</v>
      </c>
      <c r="AP14" s="3">
        <f t="shared" ca="1" si="35"/>
        <v>0</v>
      </c>
      <c r="AQ14" s="3">
        <f t="shared" ca="1" si="35"/>
        <v>0</v>
      </c>
      <c r="AR14" s="3">
        <f t="shared" ca="1" si="35"/>
        <v>0</v>
      </c>
      <c r="AS14" s="3">
        <f t="shared" ca="1" si="35"/>
        <v>0</v>
      </c>
      <c r="AT14" s="3">
        <f t="shared" ca="1" si="35"/>
        <v>0</v>
      </c>
      <c r="AU14" s="3">
        <f t="shared" ca="1" si="35"/>
        <v>0</v>
      </c>
      <c r="AV14" s="3">
        <f t="shared" ca="1" si="35"/>
        <v>0</v>
      </c>
      <c r="AW14" s="3">
        <f t="shared" ca="1" si="35"/>
        <v>0</v>
      </c>
      <c r="AX14" s="3">
        <f t="shared" ca="1" si="35"/>
        <v>0</v>
      </c>
      <c r="AY14" s="3">
        <f t="shared" ca="1" si="35"/>
        <v>1</v>
      </c>
      <c r="AZ14" s="3">
        <f t="shared" ca="1" si="35"/>
        <v>2</v>
      </c>
      <c r="BA14" s="3">
        <f t="shared" ca="1" si="35"/>
        <v>3</v>
      </c>
      <c r="BB14" s="3">
        <f t="shared" ca="1" si="35"/>
        <v>4</v>
      </c>
      <c r="BC14" s="3">
        <f t="shared" ca="1" si="35"/>
        <v>5</v>
      </c>
      <c r="BD14" s="3">
        <f t="shared" ca="1" si="35"/>
        <v>0</v>
      </c>
      <c r="BE14" s="3">
        <f t="shared" ca="1" si="35"/>
        <v>0</v>
      </c>
      <c r="BF14" s="3">
        <f t="shared" ca="1" si="35"/>
        <v>0</v>
      </c>
      <c r="BG14" s="3">
        <f t="shared" ca="1" si="35"/>
        <v>0</v>
      </c>
      <c r="BH14" s="3">
        <f t="shared" ca="1" si="35"/>
        <v>0</v>
      </c>
      <c r="BI14" s="3">
        <f t="shared" ca="1" si="35"/>
        <v>0</v>
      </c>
      <c r="BJ14" s="3">
        <f t="shared" ca="1" si="35"/>
        <v>0</v>
      </c>
      <c r="BK14" s="3">
        <f t="shared" ca="1" si="35"/>
        <v>0</v>
      </c>
      <c r="BL14" s="3">
        <f t="shared" ca="1" si="35"/>
        <v>0</v>
      </c>
      <c r="BM14" s="3">
        <f t="shared" ca="1" si="35"/>
        <v>0</v>
      </c>
      <c r="BN14" s="3">
        <f t="shared" ca="1" si="35"/>
        <v>0</v>
      </c>
      <c r="BO14" s="3">
        <f t="shared" ref="BO14:CT14" ca="1" si="36">IF(BO10=1,1,IF(BN10=1,2,IF(BM10=1,3,IF(BL10=1,4,IF(BK10=1,5,0)))))</f>
        <v>0</v>
      </c>
      <c r="BP14" s="3">
        <f t="shared" ca="1" si="36"/>
        <v>0</v>
      </c>
      <c r="BQ14" s="3">
        <f t="shared" ca="1" si="36"/>
        <v>0</v>
      </c>
      <c r="BR14" s="3">
        <f t="shared" ca="1" si="36"/>
        <v>0</v>
      </c>
      <c r="BS14" s="3">
        <f t="shared" ca="1" si="36"/>
        <v>0</v>
      </c>
      <c r="BT14" s="3">
        <f t="shared" ca="1" si="36"/>
        <v>0</v>
      </c>
      <c r="BU14" s="3">
        <f t="shared" ca="1" si="36"/>
        <v>0</v>
      </c>
      <c r="BV14" s="3">
        <f t="shared" ca="1" si="36"/>
        <v>1</v>
      </c>
      <c r="BW14" s="3">
        <f t="shared" ca="1" si="36"/>
        <v>2</v>
      </c>
      <c r="BX14" s="3">
        <f t="shared" ca="1" si="36"/>
        <v>3</v>
      </c>
      <c r="BY14" s="3">
        <f t="shared" ca="1" si="36"/>
        <v>4</v>
      </c>
      <c r="BZ14" s="3">
        <f t="shared" ca="1" si="36"/>
        <v>5</v>
      </c>
      <c r="CA14" s="3">
        <f t="shared" ca="1" si="36"/>
        <v>0</v>
      </c>
      <c r="CB14" s="3">
        <f t="shared" ca="1" si="36"/>
        <v>0</v>
      </c>
      <c r="CC14" s="3">
        <f t="shared" ca="1" si="36"/>
        <v>0</v>
      </c>
      <c r="CD14" s="3">
        <f t="shared" ca="1" si="36"/>
        <v>0</v>
      </c>
      <c r="CE14" s="3">
        <f t="shared" ca="1" si="36"/>
        <v>0</v>
      </c>
      <c r="CF14" s="3">
        <f t="shared" ca="1" si="36"/>
        <v>0</v>
      </c>
      <c r="CG14" s="3">
        <f t="shared" ca="1" si="36"/>
        <v>0</v>
      </c>
      <c r="CH14" s="3">
        <f t="shared" ca="1" si="36"/>
        <v>0</v>
      </c>
      <c r="CI14" s="3">
        <f t="shared" ca="1" si="36"/>
        <v>0</v>
      </c>
      <c r="CJ14" s="3">
        <f t="shared" ca="1" si="36"/>
        <v>0</v>
      </c>
      <c r="CK14" s="3">
        <f t="shared" ca="1" si="36"/>
        <v>0</v>
      </c>
      <c r="CL14" s="3">
        <f t="shared" ca="1" si="36"/>
        <v>0</v>
      </c>
      <c r="CM14" s="3">
        <f t="shared" ca="1" si="36"/>
        <v>0</v>
      </c>
      <c r="CN14" s="3">
        <f t="shared" ca="1" si="36"/>
        <v>0</v>
      </c>
      <c r="CO14" s="3">
        <f t="shared" ca="1" si="36"/>
        <v>0</v>
      </c>
      <c r="CP14" s="3">
        <f t="shared" ca="1" si="36"/>
        <v>1</v>
      </c>
      <c r="CQ14" s="3">
        <f t="shared" ca="1" si="36"/>
        <v>2</v>
      </c>
      <c r="CR14" s="3">
        <f t="shared" ca="1" si="36"/>
        <v>3</v>
      </c>
      <c r="CS14" s="3">
        <f t="shared" ca="1" si="36"/>
        <v>4</v>
      </c>
      <c r="CT14" s="3">
        <f t="shared" ca="1" si="36"/>
        <v>5</v>
      </c>
      <c r="CU14" s="3">
        <f t="shared" ref="CU14:DZ14" ca="1" si="37">IF(CU10=1,1,IF(CT10=1,2,IF(CS10=1,3,IF(CR10=1,4,IF(CQ10=1,5,0)))))</f>
        <v>1</v>
      </c>
      <c r="CV14" s="3">
        <f t="shared" ca="1" si="37"/>
        <v>2</v>
      </c>
      <c r="CW14" s="3">
        <f t="shared" ca="1" si="37"/>
        <v>3</v>
      </c>
      <c r="CX14" s="3">
        <f t="shared" ca="1" si="37"/>
        <v>4</v>
      </c>
      <c r="CY14" s="3">
        <f t="shared" ca="1" si="37"/>
        <v>5</v>
      </c>
      <c r="CZ14" s="3">
        <f t="shared" ca="1" si="37"/>
        <v>0</v>
      </c>
      <c r="DA14" s="3">
        <f t="shared" ca="1" si="37"/>
        <v>0</v>
      </c>
      <c r="DB14" s="3">
        <f t="shared" ca="1" si="37"/>
        <v>0</v>
      </c>
      <c r="DC14" s="3">
        <f t="shared" ca="1" si="37"/>
        <v>0</v>
      </c>
      <c r="DD14" s="3">
        <f t="shared" ca="1" si="37"/>
        <v>0</v>
      </c>
      <c r="DE14" s="3">
        <f t="shared" ca="1" si="37"/>
        <v>0</v>
      </c>
    </row>
    <row r="15" spans="1:110" x14ac:dyDescent="0.25">
      <c r="A15" s="42" t="s">
        <v>68</v>
      </c>
      <c r="B15" s="40" t="s">
        <v>63</v>
      </c>
      <c r="E15" s="1">
        <f>EXP($I$5)</f>
        <v>54.598150033144236</v>
      </c>
      <c r="F15" s="1">
        <f>EXP($I$5)</f>
        <v>54.598150033144236</v>
      </c>
      <c r="G15" s="1">
        <f>EXP($I$5)</f>
        <v>54.598150033144236</v>
      </c>
      <c r="H15" s="1">
        <f>EXP($I$5)</f>
        <v>54.598150033144236</v>
      </c>
      <c r="I15" s="1">
        <f ca="1">SUM(I9,I13)</f>
        <v>62.100761071487632</v>
      </c>
      <c r="J15" s="1">
        <f t="shared" ref="J15:BU15" ca="1" si="38">SUM(J9,J13)</f>
        <v>57.257455297989907</v>
      </c>
      <c r="K15" s="1">
        <f t="shared" ca="1" si="38"/>
        <v>48.057934357828351</v>
      </c>
      <c r="L15" s="1">
        <f t="shared" ca="1" si="38"/>
        <v>70.478894809404053</v>
      </c>
      <c r="M15" s="1">
        <f t="shared" ca="1" si="38"/>
        <v>54.160592437686709</v>
      </c>
      <c r="N15" s="1">
        <f t="shared" ca="1" si="38"/>
        <v>60.666430291482961</v>
      </c>
      <c r="O15" s="1">
        <f t="shared" ca="1" si="38"/>
        <v>94.492326603729268</v>
      </c>
      <c r="P15" s="1">
        <f t="shared" ca="1" si="38"/>
        <v>106.41777124344154</v>
      </c>
      <c r="Q15" s="1">
        <f t="shared" ca="1" si="38"/>
        <v>79.575348174980121</v>
      </c>
      <c r="R15" s="1">
        <f t="shared" ca="1" si="38"/>
        <v>72.116109838389534</v>
      </c>
      <c r="S15" s="1">
        <f t="shared" ca="1" si="38"/>
        <v>68.821948638642837</v>
      </c>
      <c r="T15" s="1">
        <f t="shared" ca="1" si="38"/>
        <v>53.103369982090243</v>
      </c>
      <c r="U15" s="1">
        <f t="shared" ca="1" si="38"/>
        <v>57.219995705910264</v>
      </c>
      <c r="V15" s="1">
        <f t="shared" ca="1" si="38"/>
        <v>55.446148902147776</v>
      </c>
      <c r="W15" s="1">
        <f t="shared" ca="1" si="38"/>
        <v>58.928392532719315</v>
      </c>
      <c r="X15" s="1">
        <f t="shared" ca="1" si="38"/>
        <v>47.769546049512876</v>
      </c>
      <c r="Y15" s="1">
        <f t="shared" ca="1" si="38"/>
        <v>63.072196915932203</v>
      </c>
      <c r="Z15" s="1">
        <f t="shared" ca="1" si="38"/>
        <v>46.683491823231982</v>
      </c>
      <c r="AA15" s="1">
        <f t="shared" ca="1" si="38"/>
        <v>62.262075290855663</v>
      </c>
      <c r="AB15" s="1">
        <f t="shared" ca="1" si="38"/>
        <v>47.262998384268542</v>
      </c>
      <c r="AC15" s="1">
        <f t="shared" ca="1" si="38"/>
        <v>55.629981645869023</v>
      </c>
      <c r="AD15" s="1">
        <f t="shared" ca="1" si="38"/>
        <v>52.106583836991071</v>
      </c>
      <c r="AE15" s="1">
        <f t="shared" ca="1" si="38"/>
        <v>59.157142118816417</v>
      </c>
      <c r="AF15" s="1">
        <f t="shared" ca="1" si="38"/>
        <v>51.284411492674707</v>
      </c>
      <c r="AG15" s="1">
        <f t="shared" ca="1" si="38"/>
        <v>58.385699553565075</v>
      </c>
      <c r="AH15" s="1">
        <f t="shared" ca="1" si="38"/>
        <v>120.55837660922506</v>
      </c>
      <c r="AI15" s="1">
        <f t="shared" ca="1" si="38"/>
        <v>117.78293481963976</v>
      </c>
      <c r="AJ15" s="1">
        <f t="shared" ca="1" si="38"/>
        <v>92.899198246320168</v>
      </c>
      <c r="AK15" s="1">
        <f t="shared" ca="1" si="38"/>
        <v>94.739136472908811</v>
      </c>
      <c r="AL15" s="1">
        <f t="shared" ca="1" si="38"/>
        <v>51.108443039978674</v>
      </c>
      <c r="AM15" s="1">
        <f t="shared" ca="1" si="38"/>
        <v>63.155588636467499</v>
      </c>
      <c r="AN15" s="1">
        <f t="shared" ca="1" si="38"/>
        <v>38.047646911273411</v>
      </c>
      <c r="AO15" s="1">
        <f t="shared" ca="1" si="38"/>
        <v>77.060261722736257</v>
      </c>
      <c r="AP15" s="1">
        <f t="shared" ca="1" si="38"/>
        <v>47.719114217677266</v>
      </c>
      <c r="AQ15" s="1">
        <f t="shared" ca="1" si="38"/>
        <v>68.876812466061935</v>
      </c>
      <c r="AR15" s="1">
        <f t="shared" ca="1" si="38"/>
        <v>45.646904229567546</v>
      </c>
      <c r="AS15" s="1">
        <f t="shared" ca="1" si="38"/>
        <v>74.00594743227731</v>
      </c>
      <c r="AT15" s="1">
        <f t="shared" ca="1" si="38"/>
        <v>45.411850307564514</v>
      </c>
      <c r="AU15" s="1">
        <f t="shared" ca="1" si="38"/>
        <v>59.11904354896437</v>
      </c>
      <c r="AV15" s="1">
        <f t="shared" ca="1" si="38"/>
        <v>53.704721097852321</v>
      </c>
      <c r="AW15" s="1">
        <f t="shared" ca="1" si="38"/>
        <v>65.14714534651317</v>
      </c>
      <c r="AX15" s="1">
        <f t="shared" ca="1" si="38"/>
        <v>38.422098151883802</v>
      </c>
      <c r="AY15" s="1">
        <f t="shared" ca="1" si="38"/>
        <v>111.22127733150583</v>
      </c>
      <c r="AZ15" s="1">
        <f t="shared" ca="1" si="38"/>
        <v>89.764766936671407</v>
      </c>
      <c r="BA15" s="1">
        <f t="shared" ca="1" si="38"/>
        <v>105.5809368577369</v>
      </c>
      <c r="BB15" s="1">
        <f t="shared" ca="1" si="38"/>
        <v>65.040171721895604</v>
      </c>
      <c r="BC15" s="1">
        <f t="shared" ca="1" si="38"/>
        <v>97.84323855651634</v>
      </c>
      <c r="BD15" s="1">
        <f t="shared" ca="1" si="38"/>
        <v>43.197602011605326</v>
      </c>
      <c r="BE15" s="1">
        <f t="shared" ca="1" si="38"/>
        <v>80.632286099006464</v>
      </c>
      <c r="BF15" s="1">
        <f t="shared" ca="1" si="38"/>
        <v>44.552572980390394</v>
      </c>
      <c r="BG15" s="1">
        <f t="shared" ca="1" si="38"/>
        <v>64.67125739674195</v>
      </c>
      <c r="BH15" s="1">
        <f t="shared" ca="1" si="38"/>
        <v>38.824677247931255</v>
      </c>
      <c r="BI15" s="1">
        <f t="shared" ca="1" si="38"/>
        <v>68.240522561297738</v>
      </c>
      <c r="BJ15" s="1">
        <f t="shared" ca="1" si="38"/>
        <v>39.506459406071713</v>
      </c>
      <c r="BK15" s="1">
        <f t="shared" ca="1" si="38"/>
        <v>66.844436029202114</v>
      </c>
      <c r="BL15" s="1">
        <f t="shared" ca="1" si="38"/>
        <v>44.26809688268402</v>
      </c>
      <c r="BM15" s="1">
        <f t="shared" ca="1" si="38"/>
        <v>60.312724287392129</v>
      </c>
      <c r="BN15" s="1">
        <f t="shared" ca="1" si="38"/>
        <v>46.422237761031354</v>
      </c>
      <c r="BO15" s="1">
        <f t="shared" ca="1" si="38"/>
        <v>74.719413238424565</v>
      </c>
      <c r="BP15" s="1">
        <f t="shared" ca="1" si="38"/>
        <v>50.135541905419181</v>
      </c>
      <c r="BQ15" s="1">
        <f t="shared" ca="1" si="38"/>
        <v>58.219718788747187</v>
      </c>
      <c r="BR15" s="1">
        <f t="shared" ca="1" si="38"/>
        <v>47.516846861509002</v>
      </c>
      <c r="BS15" s="1">
        <f t="shared" ca="1" si="38"/>
        <v>66.36014110058079</v>
      </c>
      <c r="BT15" s="1">
        <f t="shared" ca="1" si="38"/>
        <v>46.292549009641441</v>
      </c>
      <c r="BU15" s="1">
        <f t="shared" ca="1" si="38"/>
        <v>86.957708107773044</v>
      </c>
      <c r="BV15" s="1">
        <f t="shared" ref="BV15:DE15" ca="1" si="39">SUM(BV9,BV13)</f>
        <v>91.48367462955332</v>
      </c>
      <c r="BW15" s="1">
        <f t="shared" ca="1" si="39"/>
        <v>128.24487375166723</v>
      </c>
      <c r="BX15" s="1">
        <f t="shared" ca="1" si="39"/>
        <v>73.366533249318792</v>
      </c>
      <c r="BY15" s="1">
        <f t="shared" ca="1" si="39"/>
        <v>104.33959463269616</v>
      </c>
      <c r="BZ15" s="1">
        <f t="shared" ca="1" si="39"/>
        <v>54.198191678101772</v>
      </c>
      <c r="CA15" s="1">
        <f t="shared" ca="1" si="39"/>
        <v>72.040441277941767</v>
      </c>
      <c r="CB15" s="1">
        <f t="shared" ca="1" si="39"/>
        <v>42.743438145672805</v>
      </c>
      <c r="CC15" s="1">
        <f t="shared" ca="1" si="39"/>
        <v>69.090976838307668</v>
      </c>
      <c r="CD15" s="1">
        <f t="shared" ca="1" si="39"/>
        <v>40.645943889699758</v>
      </c>
      <c r="CE15" s="1">
        <f t="shared" ca="1" si="39"/>
        <v>70.731950200546208</v>
      </c>
      <c r="CF15" s="1">
        <f t="shared" ca="1" si="39"/>
        <v>46.295025028444805</v>
      </c>
      <c r="CG15" s="1">
        <f t="shared" ca="1" si="39"/>
        <v>77.518490148246897</v>
      </c>
      <c r="CH15" s="1">
        <f t="shared" ca="1" si="39"/>
        <v>43.282328653847756</v>
      </c>
      <c r="CI15" s="1">
        <f t="shared" ca="1" si="39"/>
        <v>63.834755588030454</v>
      </c>
      <c r="CJ15" s="1">
        <f t="shared" ca="1" si="39"/>
        <v>49.186310033738515</v>
      </c>
      <c r="CK15" s="1">
        <f t="shared" ca="1" si="39"/>
        <v>58.244201121016808</v>
      </c>
      <c r="CL15" s="1">
        <f t="shared" ca="1" si="39"/>
        <v>48.368485882827265</v>
      </c>
      <c r="CM15" s="1">
        <f t="shared" ca="1" si="39"/>
        <v>69.830506315005493</v>
      </c>
      <c r="CN15" s="1">
        <f t="shared" ca="1" si="39"/>
        <v>43.444010732276546</v>
      </c>
      <c r="CO15" s="1">
        <f t="shared" ca="1" si="39"/>
        <v>61.240715943932088</v>
      </c>
      <c r="CP15" s="1">
        <f t="shared" ca="1" si="39"/>
        <v>94.620000354800567</v>
      </c>
      <c r="CQ15" s="1">
        <f t="shared" ca="1" si="39"/>
        <v>113.18552929506755</v>
      </c>
      <c r="CR15" s="1">
        <f t="shared" ca="1" si="39"/>
        <v>77.856862350370633</v>
      </c>
      <c r="CS15" s="1">
        <f t="shared" ca="1" si="39"/>
        <v>74.060245119786543</v>
      </c>
      <c r="CT15" s="1">
        <f t="shared" ca="1" si="39"/>
        <v>52.20612377387009</v>
      </c>
      <c r="CU15" s="1">
        <f t="shared" ca="1" si="39"/>
        <v>185.41310339380232</v>
      </c>
      <c r="CV15" s="1">
        <f t="shared" ca="1" si="39"/>
        <v>112.42934549816067</v>
      </c>
      <c r="CW15" s="1">
        <f t="shared" ca="1" si="39"/>
        <v>105.98095534570149</v>
      </c>
      <c r="CX15" s="1">
        <f t="shared" ca="1" si="39"/>
        <v>88.173447738253913</v>
      </c>
      <c r="CY15" s="1">
        <f t="shared" ca="1" si="39"/>
        <v>59.872310416828505</v>
      </c>
      <c r="CZ15" s="1">
        <f t="shared" ca="1" si="39"/>
        <v>48.489255965611655</v>
      </c>
      <c r="DA15" s="1">
        <f t="shared" ca="1" si="39"/>
        <v>57.610131759915447</v>
      </c>
      <c r="DB15" s="1">
        <f t="shared" ca="1" si="39"/>
        <v>48.707043138601506</v>
      </c>
      <c r="DC15" s="1">
        <f t="shared" ca="1" si="39"/>
        <v>56.623184563936547</v>
      </c>
      <c r="DD15" s="1">
        <f t="shared" ca="1" si="39"/>
        <v>54.405319837028159</v>
      </c>
      <c r="DE15" s="1">
        <f t="shared" ca="1" si="39"/>
        <v>50.740542967427139</v>
      </c>
    </row>
    <row r="17" spans="1:109" x14ac:dyDescent="0.25">
      <c r="E17" s="1"/>
      <c r="F17" s="1"/>
      <c r="G17" s="1"/>
      <c r="H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</row>
    <row r="18" spans="1:109" x14ac:dyDescent="0.25">
      <c r="A18" s="42" t="s">
        <v>48</v>
      </c>
      <c r="B18" s="40" t="s">
        <v>64</v>
      </c>
      <c r="C18">
        <v>0.2</v>
      </c>
      <c r="H18" s="1">
        <f>EXP($I$5)</f>
        <v>54.598150033144236</v>
      </c>
      <c r="I18" s="1">
        <f t="shared" ref="I18:AN18" ca="1" si="40">IF(SUM(F12:I12)=0,$C$18*(I15)+(1-$C$18)*H18,H18)</f>
        <v>56.098672240812917</v>
      </c>
      <c r="J18" s="1">
        <f t="shared" ca="1" si="40"/>
        <v>56.330428852248318</v>
      </c>
      <c r="K18" s="1">
        <f t="shared" ca="1" si="40"/>
        <v>54.675929953364324</v>
      </c>
      <c r="L18" s="1">
        <f t="shared" ca="1" si="40"/>
        <v>57.836522924572272</v>
      </c>
      <c r="M18" s="1">
        <f t="shared" ca="1" si="40"/>
        <v>57.101336827195162</v>
      </c>
      <c r="N18" s="1">
        <f t="shared" ca="1" si="40"/>
        <v>57.814355520052722</v>
      </c>
      <c r="O18" s="1">
        <f t="shared" ca="1" si="40"/>
        <v>57.814355520052722</v>
      </c>
      <c r="P18" s="1">
        <f t="shared" ca="1" si="40"/>
        <v>57.814355520052722</v>
      </c>
      <c r="Q18" s="1">
        <f t="shared" ca="1" si="40"/>
        <v>57.814355520052722</v>
      </c>
      <c r="R18" s="1">
        <f t="shared" ca="1" si="40"/>
        <v>57.814355520052722</v>
      </c>
      <c r="S18" s="1">
        <f t="shared" ca="1" si="40"/>
        <v>60.015874143770752</v>
      </c>
      <c r="T18" s="1">
        <f t="shared" ca="1" si="40"/>
        <v>58.633373311434653</v>
      </c>
      <c r="U18" s="1">
        <f t="shared" ca="1" si="40"/>
        <v>58.350697790329782</v>
      </c>
      <c r="V18" s="1">
        <f t="shared" ca="1" si="40"/>
        <v>57.769788012693382</v>
      </c>
      <c r="W18" s="1">
        <f t="shared" ca="1" si="40"/>
        <v>58.001508916698569</v>
      </c>
      <c r="X18" s="1">
        <f t="shared" ca="1" si="40"/>
        <v>55.955116343261437</v>
      </c>
      <c r="Y18" s="1">
        <f t="shared" ca="1" si="40"/>
        <v>57.378532457795593</v>
      </c>
      <c r="Z18" s="1">
        <f t="shared" ca="1" si="40"/>
        <v>55.239524330882873</v>
      </c>
      <c r="AA18" s="1">
        <f t="shared" ca="1" si="40"/>
        <v>56.644034522877433</v>
      </c>
      <c r="AB18" s="1">
        <f t="shared" ca="1" si="40"/>
        <v>54.767827295155655</v>
      </c>
      <c r="AC18" s="1">
        <f t="shared" ca="1" si="40"/>
        <v>54.940258165298332</v>
      </c>
      <c r="AD18" s="1">
        <f t="shared" ca="1" si="40"/>
        <v>54.373523299636886</v>
      </c>
      <c r="AE18" s="1">
        <f t="shared" ca="1" si="40"/>
        <v>55.330247063472797</v>
      </c>
      <c r="AF18" s="1">
        <f t="shared" ca="1" si="40"/>
        <v>54.521079949313183</v>
      </c>
      <c r="AG18" s="1">
        <f t="shared" ca="1" si="40"/>
        <v>55.294003870163564</v>
      </c>
      <c r="AH18" s="1">
        <f t="shared" ca="1" si="40"/>
        <v>55.294003870163564</v>
      </c>
      <c r="AI18" s="1">
        <f t="shared" ca="1" si="40"/>
        <v>55.294003870163564</v>
      </c>
      <c r="AJ18" s="1">
        <f t="shared" ca="1" si="40"/>
        <v>55.294003870163564</v>
      </c>
      <c r="AK18" s="1">
        <f t="shared" ca="1" si="40"/>
        <v>55.294003870163564</v>
      </c>
      <c r="AL18" s="1">
        <f t="shared" ca="1" si="40"/>
        <v>54.456891704126591</v>
      </c>
      <c r="AM18" s="1">
        <f t="shared" ca="1" si="40"/>
        <v>56.196631090594778</v>
      </c>
      <c r="AN18" s="1">
        <f t="shared" ca="1" si="40"/>
        <v>52.566834254730509</v>
      </c>
      <c r="AO18" s="1">
        <f t="shared" ref="AO18:BT18" ca="1" si="41">IF(SUM(AL12:AO12)=0,$C$18*(AO15)+(1-$C$18)*AN18,AN18)</f>
        <v>57.465519748331658</v>
      </c>
      <c r="AP18" s="1">
        <f t="shared" ca="1" si="41"/>
        <v>55.516238642200783</v>
      </c>
      <c r="AQ18" s="1">
        <f t="shared" ca="1" si="41"/>
        <v>58.188353406973022</v>
      </c>
      <c r="AR18" s="1">
        <f t="shared" ca="1" si="41"/>
        <v>55.680063571491928</v>
      </c>
      <c r="AS18" s="1">
        <f t="shared" ca="1" si="41"/>
        <v>59.34524034364901</v>
      </c>
      <c r="AT18" s="1">
        <f t="shared" ca="1" si="41"/>
        <v>56.558562336432118</v>
      </c>
      <c r="AU18" s="1">
        <f t="shared" ca="1" si="41"/>
        <v>57.070658578938577</v>
      </c>
      <c r="AV18" s="1">
        <f t="shared" ca="1" si="41"/>
        <v>56.397471082721331</v>
      </c>
      <c r="AW18" s="1">
        <f t="shared" ca="1" si="41"/>
        <v>58.147405935479703</v>
      </c>
      <c r="AX18" s="1">
        <f t="shared" ca="1" si="41"/>
        <v>54.202344378760522</v>
      </c>
      <c r="AY18" s="1">
        <f t="shared" ca="1" si="41"/>
        <v>54.202344378760522</v>
      </c>
      <c r="AZ18" s="1">
        <f t="shared" ca="1" si="41"/>
        <v>54.202344378760522</v>
      </c>
      <c r="BA18" s="1">
        <f t="shared" ca="1" si="41"/>
        <v>54.202344378760522</v>
      </c>
      <c r="BB18" s="1">
        <f t="shared" ca="1" si="41"/>
        <v>54.202344378760522</v>
      </c>
      <c r="BC18" s="1">
        <f t="shared" ca="1" si="41"/>
        <v>62.930523214311691</v>
      </c>
      <c r="BD18" s="1">
        <f t="shared" ca="1" si="41"/>
        <v>58.983938973770421</v>
      </c>
      <c r="BE18" s="1">
        <f t="shared" ca="1" si="41"/>
        <v>63.313608398817635</v>
      </c>
      <c r="BF18" s="1">
        <f t="shared" ca="1" si="41"/>
        <v>59.561401315132194</v>
      </c>
      <c r="BG18" s="1">
        <f t="shared" ca="1" si="41"/>
        <v>60.583372531454145</v>
      </c>
      <c r="BH18" s="1">
        <f t="shared" ca="1" si="41"/>
        <v>56.231633474749572</v>
      </c>
      <c r="BI18" s="1">
        <f t="shared" ca="1" si="41"/>
        <v>58.633411292059208</v>
      </c>
      <c r="BJ18" s="1">
        <f t="shared" ca="1" si="41"/>
        <v>54.808020914861707</v>
      </c>
      <c r="BK18" s="1">
        <f t="shared" ca="1" si="41"/>
        <v>57.215303937729793</v>
      </c>
      <c r="BL18" s="1">
        <f t="shared" ca="1" si="41"/>
        <v>54.625862526720645</v>
      </c>
      <c r="BM18" s="1">
        <f t="shared" ca="1" si="41"/>
        <v>55.763234878854945</v>
      </c>
      <c r="BN18" s="1">
        <f t="shared" ca="1" si="41"/>
        <v>53.895035455290234</v>
      </c>
      <c r="BO18" s="1">
        <f t="shared" ca="1" si="41"/>
        <v>58.059911011917109</v>
      </c>
      <c r="BP18" s="1">
        <f t="shared" ca="1" si="41"/>
        <v>56.475037190617527</v>
      </c>
      <c r="BQ18" s="1">
        <f t="shared" ca="1" si="41"/>
        <v>56.823973510243462</v>
      </c>
      <c r="BR18" s="1">
        <f t="shared" ca="1" si="41"/>
        <v>54.962548180496569</v>
      </c>
      <c r="BS18" s="1">
        <f t="shared" ca="1" si="41"/>
        <v>57.24206676451341</v>
      </c>
      <c r="BT18" s="1">
        <f t="shared" ca="1" si="41"/>
        <v>55.052163213539025</v>
      </c>
      <c r="BU18" s="1">
        <f t="shared" ref="BU18:CZ18" ca="1" si="42">IF(SUM(BR12:BU12)=0,$C$18*(BU15)+(1-$C$18)*BT18,BT18)</f>
        <v>61.433272192385829</v>
      </c>
      <c r="BV18" s="1">
        <f t="shared" ca="1" si="42"/>
        <v>61.433272192385829</v>
      </c>
      <c r="BW18" s="1">
        <f t="shared" ca="1" si="42"/>
        <v>61.433272192385829</v>
      </c>
      <c r="BX18" s="1">
        <f t="shared" ca="1" si="42"/>
        <v>61.433272192385829</v>
      </c>
      <c r="BY18" s="1">
        <f t="shared" ca="1" si="42"/>
        <v>61.433272192385829</v>
      </c>
      <c r="BZ18" s="1">
        <f t="shared" ca="1" si="42"/>
        <v>59.986256089529022</v>
      </c>
      <c r="CA18" s="1">
        <f t="shared" ca="1" si="42"/>
        <v>62.397093127211576</v>
      </c>
      <c r="CB18" s="1">
        <f t="shared" ca="1" si="42"/>
        <v>58.466362130903825</v>
      </c>
      <c r="CC18" s="1">
        <f t="shared" ca="1" si="42"/>
        <v>60.591285072384593</v>
      </c>
      <c r="CD18" s="1">
        <f t="shared" ca="1" si="42"/>
        <v>56.602216835847628</v>
      </c>
      <c r="CE18" s="1">
        <f t="shared" ca="1" si="42"/>
        <v>59.42816350878735</v>
      </c>
      <c r="CF18" s="1">
        <f t="shared" ca="1" si="42"/>
        <v>56.801535812718846</v>
      </c>
      <c r="CG18" s="1">
        <f t="shared" ca="1" si="42"/>
        <v>60.944926679824455</v>
      </c>
      <c r="CH18" s="1">
        <f t="shared" ca="1" si="42"/>
        <v>57.412407074629122</v>
      </c>
      <c r="CI18" s="1">
        <f t="shared" ca="1" si="42"/>
        <v>58.696876777309392</v>
      </c>
      <c r="CJ18" s="1">
        <f t="shared" ca="1" si="42"/>
        <v>56.794763428595218</v>
      </c>
      <c r="CK18" s="1">
        <f t="shared" ca="1" si="42"/>
        <v>57.08465096707954</v>
      </c>
      <c r="CL18" s="1">
        <f t="shared" ca="1" si="42"/>
        <v>55.341417950229086</v>
      </c>
      <c r="CM18" s="1">
        <f t="shared" ca="1" si="42"/>
        <v>58.239235623184371</v>
      </c>
      <c r="CN18" s="1">
        <f t="shared" ca="1" si="42"/>
        <v>55.280190645002811</v>
      </c>
      <c r="CO18" s="1">
        <f t="shared" ca="1" si="42"/>
        <v>56.472295704788664</v>
      </c>
      <c r="CP18" s="1">
        <f t="shared" ca="1" si="42"/>
        <v>56.472295704788664</v>
      </c>
      <c r="CQ18" s="1">
        <f t="shared" ca="1" si="42"/>
        <v>56.472295704788664</v>
      </c>
      <c r="CR18" s="1">
        <f t="shared" ca="1" si="42"/>
        <v>56.472295704788664</v>
      </c>
      <c r="CS18" s="1">
        <f t="shared" ca="1" si="42"/>
        <v>56.472295704788664</v>
      </c>
      <c r="CT18" s="1">
        <f t="shared" ca="1" si="42"/>
        <v>55.619061318604956</v>
      </c>
      <c r="CU18" s="1">
        <f t="shared" ca="1" si="42"/>
        <v>55.619061318604956</v>
      </c>
      <c r="CV18" s="1">
        <f t="shared" ca="1" si="42"/>
        <v>55.619061318604956</v>
      </c>
      <c r="CW18" s="1">
        <f t="shared" ca="1" si="42"/>
        <v>55.619061318604956</v>
      </c>
      <c r="CX18" s="1">
        <f t="shared" ca="1" si="42"/>
        <v>55.619061318604956</v>
      </c>
      <c r="CY18" s="1">
        <f t="shared" ca="1" si="42"/>
        <v>56.469711138249671</v>
      </c>
      <c r="CZ18" s="1">
        <f t="shared" ca="1" si="42"/>
        <v>54.873620103722075</v>
      </c>
      <c r="DA18" s="1">
        <f t="shared" ref="DA18:EF18" ca="1" si="43">IF(SUM(CX12:DA12)=0,$C$18*(DA15)+(1-$C$18)*CZ18,CZ18)</f>
        <v>55.420922434960758</v>
      </c>
      <c r="DB18" s="1">
        <f t="shared" ca="1" si="43"/>
        <v>54.078146575688912</v>
      </c>
      <c r="DC18" s="1">
        <f t="shared" ca="1" si="43"/>
        <v>54.587154173338448</v>
      </c>
      <c r="DD18" s="1">
        <f t="shared" ca="1" si="43"/>
        <v>54.550787306076394</v>
      </c>
      <c r="DE18" s="1">
        <f t="shared" ca="1" si="43"/>
        <v>53.788738438346542</v>
      </c>
    </row>
    <row r="19" spans="1:109" ht="24.75" x14ac:dyDescent="0.25">
      <c r="A19" s="40" t="s">
        <v>49</v>
      </c>
      <c r="B19" s="40" t="s">
        <v>65</v>
      </c>
      <c r="I19" s="1">
        <f ca="1">IF(SUM(E10:I10)&gt;0,I15-I18,0)</f>
        <v>0</v>
      </c>
      <c r="J19" s="1">
        <f t="shared" ref="J19:BU19" ca="1" si="44">IF(SUM(F10:J10)&gt;0,J15-J18,0)</f>
        <v>0</v>
      </c>
      <c r="K19" s="1">
        <f t="shared" ca="1" si="44"/>
        <v>0</v>
      </c>
      <c r="L19" s="1">
        <f t="shared" ca="1" si="44"/>
        <v>0</v>
      </c>
      <c r="M19" s="1">
        <f t="shared" ca="1" si="44"/>
        <v>0</v>
      </c>
      <c r="N19" s="1">
        <f t="shared" ca="1" si="44"/>
        <v>0</v>
      </c>
      <c r="O19" s="1">
        <f t="shared" ca="1" si="44"/>
        <v>36.677971083676546</v>
      </c>
      <c r="P19" s="1">
        <f t="shared" ca="1" si="44"/>
        <v>48.603415723388814</v>
      </c>
      <c r="Q19" s="1">
        <f t="shared" ca="1" si="44"/>
        <v>21.760992654927399</v>
      </c>
      <c r="R19" s="1">
        <f t="shared" ca="1" si="44"/>
        <v>14.301754318336812</v>
      </c>
      <c r="S19" s="1">
        <f t="shared" ca="1" si="44"/>
        <v>8.8060744948720853</v>
      </c>
      <c r="T19" s="1">
        <f t="shared" ca="1" si="44"/>
        <v>0</v>
      </c>
      <c r="U19" s="1">
        <f t="shared" ca="1" si="44"/>
        <v>0</v>
      </c>
      <c r="V19" s="1">
        <f t="shared" ca="1" si="44"/>
        <v>0</v>
      </c>
      <c r="W19" s="1">
        <f t="shared" ca="1" si="44"/>
        <v>0</v>
      </c>
      <c r="X19" s="1">
        <f t="shared" ca="1" si="44"/>
        <v>0</v>
      </c>
      <c r="Y19" s="1">
        <f t="shared" ca="1" si="44"/>
        <v>0</v>
      </c>
      <c r="Z19" s="1">
        <f t="shared" ca="1" si="44"/>
        <v>0</v>
      </c>
      <c r="AA19" s="1">
        <f t="shared" ca="1" si="44"/>
        <v>0</v>
      </c>
      <c r="AB19" s="1">
        <f t="shared" ca="1" si="44"/>
        <v>0</v>
      </c>
      <c r="AC19" s="1">
        <f t="shared" ca="1" si="44"/>
        <v>0</v>
      </c>
      <c r="AD19" s="1">
        <f t="shared" ca="1" si="44"/>
        <v>0</v>
      </c>
      <c r="AE19" s="1">
        <f t="shared" ca="1" si="44"/>
        <v>0</v>
      </c>
      <c r="AF19" s="1">
        <f t="shared" ca="1" si="44"/>
        <v>0</v>
      </c>
      <c r="AG19" s="1">
        <f t="shared" ca="1" si="44"/>
        <v>0</v>
      </c>
      <c r="AH19" s="1">
        <f t="shared" ca="1" si="44"/>
        <v>65.2643727390615</v>
      </c>
      <c r="AI19" s="1">
        <f t="shared" ca="1" si="44"/>
        <v>62.488930949476199</v>
      </c>
      <c r="AJ19" s="1">
        <f t="shared" ca="1" si="44"/>
        <v>37.605194376156604</v>
      </c>
      <c r="AK19" s="1">
        <f t="shared" ca="1" si="44"/>
        <v>39.445132602745247</v>
      </c>
      <c r="AL19" s="1">
        <f t="shared" ca="1" si="44"/>
        <v>-3.3484486641479165</v>
      </c>
      <c r="AM19" s="1">
        <f t="shared" ca="1" si="44"/>
        <v>0</v>
      </c>
      <c r="AN19" s="1">
        <f t="shared" ca="1" si="44"/>
        <v>0</v>
      </c>
      <c r="AO19" s="1">
        <f t="shared" ca="1" si="44"/>
        <v>0</v>
      </c>
      <c r="AP19" s="1">
        <f t="shared" ca="1" si="44"/>
        <v>0</v>
      </c>
      <c r="AQ19" s="1">
        <f t="shared" ca="1" si="44"/>
        <v>0</v>
      </c>
      <c r="AR19" s="1">
        <f t="shared" ca="1" si="44"/>
        <v>0</v>
      </c>
      <c r="AS19" s="1">
        <f t="shared" ca="1" si="44"/>
        <v>0</v>
      </c>
      <c r="AT19" s="1">
        <f t="shared" ca="1" si="44"/>
        <v>0</v>
      </c>
      <c r="AU19" s="1">
        <f t="shared" ca="1" si="44"/>
        <v>0</v>
      </c>
      <c r="AV19" s="1">
        <f t="shared" ca="1" si="44"/>
        <v>0</v>
      </c>
      <c r="AW19" s="1">
        <f t="shared" ca="1" si="44"/>
        <v>0</v>
      </c>
      <c r="AX19" s="1">
        <f t="shared" ca="1" si="44"/>
        <v>0</v>
      </c>
      <c r="AY19" s="1">
        <f t="shared" ca="1" si="44"/>
        <v>57.01893295274531</v>
      </c>
      <c r="AZ19" s="1">
        <f t="shared" ca="1" si="44"/>
        <v>35.562422557910885</v>
      </c>
      <c r="BA19" s="1">
        <f t="shared" ca="1" si="44"/>
        <v>51.37859247897638</v>
      </c>
      <c r="BB19" s="1">
        <f t="shared" ca="1" si="44"/>
        <v>10.837827343135082</v>
      </c>
      <c r="BC19" s="1">
        <f t="shared" ca="1" si="44"/>
        <v>34.912715342204649</v>
      </c>
      <c r="BD19" s="1">
        <f t="shared" ca="1" si="44"/>
        <v>0</v>
      </c>
      <c r="BE19" s="1">
        <f t="shared" ca="1" si="44"/>
        <v>0</v>
      </c>
      <c r="BF19" s="1">
        <f t="shared" ca="1" si="44"/>
        <v>0</v>
      </c>
      <c r="BG19" s="1">
        <f t="shared" ca="1" si="44"/>
        <v>0</v>
      </c>
      <c r="BH19" s="1">
        <f t="shared" ca="1" si="44"/>
        <v>0</v>
      </c>
      <c r="BI19" s="1">
        <f t="shared" ca="1" si="44"/>
        <v>0</v>
      </c>
      <c r="BJ19" s="1">
        <f t="shared" ca="1" si="44"/>
        <v>0</v>
      </c>
      <c r="BK19" s="1">
        <f t="shared" ca="1" si="44"/>
        <v>0</v>
      </c>
      <c r="BL19" s="1">
        <f t="shared" ca="1" si="44"/>
        <v>0</v>
      </c>
      <c r="BM19" s="1">
        <f t="shared" ca="1" si="44"/>
        <v>0</v>
      </c>
      <c r="BN19" s="1">
        <f t="shared" ca="1" si="44"/>
        <v>0</v>
      </c>
      <c r="BO19" s="1">
        <f t="shared" ca="1" si="44"/>
        <v>0</v>
      </c>
      <c r="BP19" s="1">
        <f t="shared" ca="1" si="44"/>
        <v>0</v>
      </c>
      <c r="BQ19" s="1">
        <f t="shared" ca="1" si="44"/>
        <v>0</v>
      </c>
      <c r="BR19" s="1">
        <f t="shared" ca="1" si="44"/>
        <v>0</v>
      </c>
      <c r="BS19" s="1">
        <f t="shared" ca="1" si="44"/>
        <v>0</v>
      </c>
      <c r="BT19" s="1">
        <f t="shared" ca="1" si="44"/>
        <v>0</v>
      </c>
      <c r="BU19" s="1">
        <f t="shared" ca="1" si="44"/>
        <v>0</v>
      </c>
      <c r="BV19" s="1">
        <f t="shared" ref="BV19:DE19" ca="1" si="45">IF(SUM(BR10:BV10)&gt;0,BV15-BV18,0)</f>
        <v>30.050402437167492</v>
      </c>
      <c r="BW19" s="1">
        <f t="shared" ca="1" si="45"/>
        <v>66.811601559281399</v>
      </c>
      <c r="BX19" s="1">
        <f t="shared" ca="1" si="45"/>
        <v>11.933261056932963</v>
      </c>
      <c r="BY19" s="1">
        <f t="shared" ca="1" si="45"/>
        <v>42.906322440310333</v>
      </c>
      <c r="BZ19" s="1">
        <f t="shared" ca="1" si="45"/>
        <v>-5.7880644114272499</v>
      </c>
      <c r="CA19" s="1">
        <f t="shared" ca="1" si="45"/>
        <v>0</v>
      </c>
      <c r="CB19" s="1">
        <f t="shared" ca="1" si="45"/>
        <v>0</v>
      </c>
      <c r="CC19" s="1">
        <f t="shared" ca="1" si="45"/>
        <v>0</v>
      </c>
      <c r="CD19" s="1">
        <f t="shared" ca="1" si="45"/>
        <v>0</v>
      </c>
      <c r="CE19" s="1">
        <f t="shared" ca="1" si="45"/>
        <v>0</v>
      </c>
      <c r="CF19" s="1">
        <f t="shared" ca="1" si="45"/>
        <v>0</v>
      </c>
      <c r="CG19" s="1">
        <f t="shared" ca="1" si="45"/>
        <v>0</v>
      </c>
      <c r="CH19" s="1">
        <f t="shared" ca="1" si="45"/>
        <v>0</v>
      </c>
      <c r="CI19" s="1">
        <f t="shared" ca="1" si="45"/>
        <v>0</v>
      </c>
      <c r="CJ19" s="1">
        <f t="shared" ca="1" si="45"/>
        <v>0</v>
      </c>
      <c r="CK19" s="1">
        <f t="shared" ca="1" si="45"/>
        <v>0</v>
      </c>
      <c r="CL19" s="1">
        <f t="shared" ca="1" si="45"/>
        <v>0</v>
      </c>
      <c r="CM19" s="1">
        <f t="shared" ca="1" si="45"/>
        <v>0</v>
      </c>
      <c r="CN19" s="1">
        <f t="shared" ca="1" si="45"/>
        <v>0</v>
      </c>
      <c r="CO19" s="1">
        <f t="shared" ca="1" si="45"/>
        <v>0</v>
      </c>
      <c r="CP19" s="1">
        <f t="shared" ca="1" si="45"/>
        <v>38.147704650011903</v>
      </c>
      <c r="CQ19" s="1">
        <f t="shared" ca="1" si="45"/>
        <v>56.71323359027889</v>
      </c>
      <c r="CR19" s="1">
        <f t="shared" ca="1" si="45"/>
        <v>21.38456664558197</v>
      </c>
      <c r="CS19" s="1">
        <f t="shared" ca="1" si="45"/>
        <v>17.58794941499788</v>
      </c>
      <c r="CT19" s="1">
        <f t="shared" ca="1" si="45"/>
        <v>-3.4129375447348664</v>
      </c>
      <c r="CU19" s="1">
        <f t="shared" ca="1" si="45"/>
        <v>129.79404207519735</v>
      </c>
      <c r="CV19" s="1">
        <f t="shared" ca="1" si="45"/>
        <v>56.810284179555715</v>
      </c>
      <c r="CW19" s="1">
        <f t="shared" ca="1" si="45"/>
        <v>50.361894027096533</v>
      </c>
      <c r="CX19" s="1">
        <f t="shared" ca="1" si="45"/>
        <v>32.554386419648957</v>
      </c>
      <c r="CY19" s="1">
        <f t="shared" ca="1" si="45"/>
        <v>3.4025992785788333</v>
      </c>
      <c r="CZ19" s="1">
        <f t="shared" ca="1" si="45"/>
        <v>0</v>
      </c>
      <c r="DA19" s="1">
        <f t="shared" ca="1" si="45"/>
        <v>0</v>
      </c>
      <c r="DB19" s="1">
        <f t="shared" ca="1" si="45"/>
        <v>0</v>
      </c>
      <c r="DC19" s="1">
        <f t="shared" ca="1" si="45"/>
        <v>0</v>
      </c>
      <c r="DD19" s="1">
        <f t="shared" ca="1" si="45"/>
        <v>0</v>
      </c>
      <c r="DE19" s="1">
        <f t="shared" ca="1" si="45"/>
        <v>0</v>
      </c>
    </row>
    <row r="20" spans="1:109" ht="36.75" x14ac:dyDescent="0.25">
      <c r="A20" t="s">
        <v>51</v>
      </c>
      <c r="B20" s="40" t="s">
        <v>66</v>
      </c>
      <c r="I20" s="1" t="str">
        <f ca="1">IF(I14=1,I19,"")</f>
        <v/>
      </c>
      <c r="J20" s="1" t="str">
        <f t="shared" ref="J20:BU20" ca="1" si="46">IF(J14=1,J19,"")</f>
        <v/>
      </c>
      <c r="K20" s="1" t="str">
        <f t="shared" ca="1" si="46"/>
        <v/>
      </c>
      <c r="L20" s="1" t="str">
        <f t="shared" ca="1" si="46"/>
        <v/>
      </c>
      <c r="M20" s="1" t="str">
        <f t="shared" ca="1" si="46"/>
        <v/>
      </c>
      <c r="N20" s="1" t="str">
        <f t="shared" ca="1" si="46"/>
        <v/>
      </c>
      <c r="O20" s="1">
        <f t="shared" ca="1" si="46"/>
        <v>36.677971083676546</v>
      </c>
      <c r="P20" s="1" t="str">
        <f t="shared" ca="1" si="46"/>
        <v/>
      </c>
      <c r="Q20" s="1" t="str">
        <f t="shared" ca="1" si="46"/>
        <v/>
      </c>
      <c r="R20" s="1" t="str">
        <f t="shared" ca="1" si="46"/>
        <v/>
      </c>
      <c r="S20" s="1" t="str">
        <f t="shared" ca="1" si="46"/>
        <v/>
      </c>
      <c r="T20" s="1" t="str">
        <f t="shared" ca="1" si="46"/>
        <v/>
      </c>
      <c r="U20" s="1" t="str">
        <f t="shared" ca="1" si="46"/>
        <v/>
      </c>
      <c r="V20" s="1" t="str">
        <f t="shared" ca="1" si="46"/>
        <v/>
      </c>
      <c r="W20" s="1" t="str">
        <f t="shared" ca="1" si="46"/>
        <v/>
      </c>
      <c r="X20" s="1" t="str">
        <f t="shared" ca="1" si="46"/>
        <v/>
      </c>
      <c r="Y20" s="1" t="str">
        <f t="shared" ca="1" si="46"/>
        <v/>
      </c>
      <c r="Z20" s="1" t="str">
        <f t="shared" ca="1" si="46"/>
        <v/>
      </c>
      <c r="AA20" s="1" t="str">
        <f t="shared" ca="1" si="46"/>
        <v/>
      </c>
      <c r="AB20" s="1" t="str">
        <f t="shared" ca="1" si="46"/>
        <v/>
      </c>
      <c r="AC20" s="1" t="str">
        <f t="shared" ca="1" si="46"/>
        <v/>
      </c>
      <c r="AD20" s="1" t="str">
        <f t="shared" ca="1" si="46"/>
        <v/>
      </c>
      <c r="AE20" s="1" t="str">
        <f t="shared" ca="1" si="46"/>
        <v/>
      </c>
      <c r="AF20" s="1" t="str">
        <f t="shared" ca="1" si="46"/>
        <v/>
      </c>
      <c r="AG20" s="1" t="str">
        <f t="shared" ca="1" si="46"/>
        <v/>
      </c>
      <c r="AH20" s="1">
        <f t="shared" ca="1" si="46"/>
        <v>65.2643727390615</v>
      </c>
      <c r="AI20" s="1" t="str">
        <f t="shared" ca="1" si="46"/>
        <v/>
      </c>
      <c r="AJ20" s="1" t="str">
        <f t="shared" ca="1" si="46"/>
        <v/>
      </c>
      <c r="AK20" s="1" t="str">
        <f t="shared" ca="1" si="46"/>
        <v/>
      </c>
      <c r="AL20" s="1" t="str">
        <f t="shared" ca="1" si="46"/>
        <v/>
      </c>
      <c r="AM20" s="1" t="str">
        <f t="shared" ca="1" si="46"/>
        <v/>
      </c>
      <c r="AN20" s="1" t="str">
        <f t="shared" ca="1" si="46"/>
        <v/>
      </c>
      <c r="AO20" s="1" t="str">
        <f t="shared" ca="1" si="46"/>
        <v/>
      </c>
      <c r="AP20" s="1" t="str">
        <f t="shared" ca="1" si="46"/>
        <v/>
      </c>
      <c r="AQ20" s="1" t="str">
        <f t="shared" ca="1" si="46"/>
        <v/>
      </c>
      <c r="AR20" s="1" t="str">
        <f t="shared" ca="1" si="46"/>
        <v/>
      </c>
      <c r="AS20" s="1" t="str">
        <f t="shared" ca="1" si="46"/>
        <v/>
      </c>
      <c r="AT20" s="1" t="str">
        <f t="shared" ca="1" si="46"/>
        <v/>
      </c>
      <c r="AU20" s="1" t="str">
        <f t="shared" ca="1" si="46"/>
        <v/>
      </c>
      <c r="AV20" s="1" t="str">
        <f t="shared" ca="1" si="46"/>
        <v/>
      </c>
      <c r="AW20" s="1" t="str">
        <f t="shared" ca="1" si="46"/>
        <v/>
      </c>
      <c r="AX20" s="1" t="str">
        <f t="shared" ca="1" si="46"/>
        <v/>
      </c>
      <c r="AY20" s="1">
        <f t="shared" ca="1" si="46"/>
        <v>57.01893295274531</v>
      </c>
      <c r="AZ20" s="1" t="str">
        <f t="shared" ca="1" si="46"/>
        <v/>
      </c>
      <c r="BA20" s="1" t="str">
        <f t="shared" ca="1" si="46"/>
        <v/>
      </c>
      <c r="BB20" s="1" t="str">
        <f t="shared" ca="1" si="46"/>
        <v/>
      </c>
      <c r="BC20" s="1" t="str">
        <f t="shared" ca="1" si="46"/>
        <v/>
      </c>
      <c r="BD20" s="1" t="str">
        <f t="shared" ca="1" si="46"/>
        <v/>
      </c>
      <c r="BE20" s="1" t="str">
        <f t="shared" ca="1" si="46"/>
        <v/>
      </c>
      <c r="BF20" s="1" t="str">
        <f t="shared" ca="1" si="46"/>
        <v/>
      </c>
      <c r="BG20" s="1" t="str">
        <f t="shared" ca="1" si="46"/>
        <v/>
      </c>
      <c r="BH20" s="1" t="str">
        <f t="shared" ca="1" si="46"/>
        <v/>
      </c>
      <c r="BI20" s="1" t="str">
        <f t="shared" ca="1" si="46"/>
        <v/>
      </c>
      <c r="BJ20" s="1" t="str">
        <f t="shared" ca="1" si="46"/>
        <v/>
      </c>
      <c r="BK20" s="1" t="str">
        <f t="shared" ca="1" si="46"/>
        <v/>
      </c>
      <c r="BL20" s="1" t="str">
        <f t="shared" ca="1" si="46"/>
        <v/>
      </c>
      <c r="BM20" s="1" t="str">
        <f t="shared" ca="1" si="46"/>
        <v/>
      </c>
      <c r="BN20" s="1" t="str">
        <f t="shared" ca="1" si="46"/>
        <v/>
      </c>
      <c r="BO20" s="1" t="str">
        <f t="shared" ca="1" si="46"/>
        <v/>
      </c>
      <c r="BP20" s="1" t="str">
        <f t="shared" ca="1" si="46"/>
        <v/>
      </c>
      <c r="BQ20" s="1" t="str">
        <f t="shared" ca="1" si="46"/>
        <v/>
      </c>
      <c r="BR20" s="1" t="str">
        <f t="shared" ca="1" si="46"/>
        <v/>
      </c>
      <c r="BS20" s="1" t="str">
        <f t="shared" ca="1" si="46"/>
        <v/>
      </c>
      <c r="BT20" s="1" t="str">
        <f t="shared" ca="1" si="46"/>
        <v/>
      </c>
      <c r="BU20" s="1" t="str">
        <f t="shared" ca="1" si="46"/>
        <v/>
      </c>
      <c r="BV20" s="1">
        <f t="shared" ref="BV20:DE20" ca="1" si="47">IF(BV14=1,BV19,"")</f>
        <v>30.050402437167492</v>
      </c>
      <c r="BW20" s="1" t="str">
        <f t="shared" ca="1" si="47"/>
        <v/>
      </c>
      <c r="BX20" s="1" t="str">
        <f t="shared" ca="1" si="47"/>
        <v/>
      </c>
      <c r="BY20" s="1" t="str">
        <f t="shared" ca="1" si="47"/>
        <v/>
      </c>
      <c r="BZ20" s="1" t="str">
        <f t="shared" ca="1" si="47"/>
        <v/>
      </c>
      <c r="CA20" s="1" t="str">
        <f t="shared" ca="1" si="47"/>
        <v/>
      </c>
      <c r="CB20" s="1" t="str">
        <f t="shared" ca="1" si="47"/>
        <v/>
      </c>
      <c r="CC20" s="1" t="str">
        <f t="shared" ca="1" si="47"/>
        <v/>
      </c>
      <c r="CD20" s="1" t="str">
        <f t="shared" ca="1" si="47"/>
        <v/>
      </c>
      <c r="CE20" s="1" t="str">
        <f t="shared" ca="1" si="47"/>
        <v/>
      </c>
      <c r="CF20" s="1" t="str">
        <f t="shared" ca="1" si="47"/>
        <v/>
      </c>
      <c r="CG20" s="1" t="str">
        <f t="shared" ca="1" si="47"/>
        <v/>
      </c>
      <c r="CH20" s="1" t="str">
        <f t="shared" ca="1" si="47"/>
        <v/>
      </c>
      <c r="CI20" s="1" t="str">
        <f t="shared" ca="1" si="47"/>
        <v/>
      </c>
      <c r="CJ20" s="1" t="str">
        <f t="shared" ca="1" si="47"/>
        <v/>
      </c>
      <c r="CK20" s="1" t="str">
        <f t="shared" ca="1" si="47"/>
        <v/>
      </c>
      <c r="CL20" s="1" t="str">
        <f t="shared" ca="1" si="47"/>
        <v/>
      </c>
      <c r="CM20" s="1" t="str">
        <f t="shared" ca="1" si="47"/>
        <v/>
      </c>
      <c r="CN20" s="1" t="str">
        <f t="shared" ca="1" si="47"/>
        <v/>
      </c>
      <c r="CO20" s="1" t="str">
        <f t="shared" ca="1" si="47"/>
        <v/>
      </c>
      <c r="CP20" s="1">
        <f t="shared" ca="1" si="47"/>
        <v>38.147704650011903</v>
      </c>
      <c r="CQ20" s="1" t="str">
        <f t="shared" ca="1" si="47"/>
        <v/>
      </c>
      <c r="CR20" s="1" t="str">
        <f t="shared" ca="1" si="47"/>
        <v/>
      </c>
      <c r="CS20" s="1" t="str">
        <f t="shared" ca="1" si="47"/>
        <v/>
      </c>
      <c r="CT20" s="1" t="str">
        <f t="shared" ca="1" si="47"/>
        <v/>
      </c>
      <c r="CU20" s="1">
        <f t="shared" ca="1" si="47"/>
        <v>129.79404207519735</v>
      </c>
      <c r="CV20" s="1" t="str">
        <f t="shared" ca="1" si="47"/>
        <v/>
      </c>
      <c r="CW20" s="1" t="str">
        <f t="shared" ca="1" si="47"/>
        <v/>
      </c>
      <c r="CX20" s="1" t="str">
        <f t="shared" ca="1" si="47"/>
        <v/>
      </c>
      <c r="CY20" s="1" t="str">
        <f t="shared" ca="1" si="47"/>
        <v/>
      </c>
      <c r="CZ20" s="1" t="str">
        <f t="shared" ca="1" si="47"/>
        <v/>
      </c>
      <c r="DA20" s="1" t="str">
        <f t="shared" ca="1" si="47"/>
        <v/>
      </c>
      <c r="DB20" s="1" t="str">
        <f t="shared" ca="1" si="47"/>
        <v/>
      </c>
      <c r="DC20" s="1" t="str">
        <f t="shared" ca="1" si="47"/>
        <v/>
      </c>
      <c r="DD20" s="1" t="str">
        <f t="shared" ca="1" si="47"/>
        <v/>
      </c>
      <c r="DE20" s="1" t="str">
        <f t="shared" ca="1" si="47"/>
        <v/>
      </c>
    </row>
    <row r="21" spans="1:109" x14ac:dyDescent="0.25">
      <c r="A21" t="s">
        <v>52</v>
      </c>
      <c r="I21" s="1" t="str">
        <f ca="1">IF(I14=2,I19,"")</f>
        <v/>
      </c>
      <c r="J21" s="1" t="str">
        <f t="shared" ref="J21:BU21" ca="1" si="48">IF(J14=2,J19,"")</f>
        <v/>
      </c>
      <c r="K21" s="1" t="str">
        <f t="shared" ca="1" si="48"/>
        <v/>
      </c>
      <c r="L21" s="1" t="str">
        <f t="shared" ca="1" si="48"/>
        <v/>
      </c>
      <c r="M21" s="1" t="str">
        <f t="shared" ca="1" si="48"/>
        <v/>
      </c>
      <c r="N21" s="1" t="str">
        <f t="shared" ca="1" si="48"/>
        <v/>
      </c>
      <c r="O21" s="1" t="str">
        <f t="shared" ca="1" si="48"/>
        <v/>
      </c>
      <c r="P21" s="1">
        <f t="shared" ca="1" si="48"/>
        <v>48.603415723388814</v>
      </c>
      <c r="Q21" s="1" t="str">
        <f t="shared" ca="1" si="48"/>
        <v/>
      </c>
      <c r="R21" s="1" t="str">
        <f t="shared" ca="1" si="48"/>
        <v/>
      </c>
      <c r="S21" s="1" t="str">
        <f t="shared" ca="1" si="48"/>
        <v/>
      </c>
      <c r="T21" s="1" t="str">
        <f t="shared" ca="1" si="48"/>
        <v/>
      </c>
      <c r="U21" s="1" t="str">
        <f t="shared" ca="1" si="48"/>
        <v/>
      </c>
      <c r="V21" s="1" t="str">
        <f t="shared" ca="1" si="48"/>
        <v/>
      </c>
      <c r="W21" s="1" t="str">
        <f t="shared" ca="1" si="48"/>
        <v/>
      </c>
      <c r="X21" s="1" t="str">
        <f t="shared" ca="1" si="48"/>
        <v/>
      </c>
      <c r="Y21" s="1" t="str">
        <f t="shared" ca="1" si="48"/>
        <v/>
      </c>
      <c r="Z21" s="1" t="str">
        <f t="shared" ca="1" si="48"/>
        <v/>
      </c>
      <c r="AA21" s="1" t="str">
        <f t="shared" ca="1" si="48"/>
        <v/>
      </c>
      <c r="AB21" s="1" t="str">
        <f t="shared" ca="1" si="48"/>
        <v/>
      </c>
      <c r="AC21" s="1" t="str">
        <f t="shared" ca="1" si="48"/>
        <v/>
      </c>
      <c r="AD21" s="1" t="str">
        <f t="shared" ca="1" si="48"/>
        <v/>
      </c>
      <c r="AE21" s="1" t="str">
        <f t="shared" ca="1" si="48"/>
        <v/>
      </c>
      <c r="AF21" s="1" t="str">
        <f t="shared" ca="1" si="48"/>
        <v/>
      </c>
      <c r="AG21" s="1" t="str">
        <f t="shared" ca="1" si="48"/>
        <v/>
      </c>
      <c r="AH21" s="1" t="str">
        <f t="shared" ca="1" si="48"/>
        <v/>
      </c>
      <c r="AI21" s="1">
        <f t="shared" ca="1" si="48"/>
        <v>62.488930949476199</v>
      </c>
      <c r="AJ21" s="1" t="str">
        <f t="shared" ca="1" si="48"/>
        <v/>
      </c>
      <c r="AK21" s="1" t="str">
        <f t="shared" ca="1" si="48"/>
        <v/>
      </c>
      <c r="AL21" s="1" t="str">
        <f t="shared" ca="1" si="48"/>
        <v/>
      </c>
      <c r="AM21" s="1" t="str">
        <f t="shared" ca="1" si="48"/>
        <v/>
      </c>
      <c r="AN21" s="1" t="str">
        <f t="shared" ca="1" si="48"/>
        <v/>
      </c>
      <c r="AO21" s="1" t="str">
        <f t="shared" ca="1" si="48"/>
        <v/>
      </c>
      <c r="AP21" s="1" t="str">
        <f t="shared" ca="1" si="48"/>
        <v/>
      </c>
      <c r="AQ21" s="1" t="str">
        <f t="shared" ca="1" si="48"/>
        <v/>
      </c>
      <c r="AR21" s="1" t="str">
        <f t="shared" ca="1" si="48"/>
        <v/>
      </c>
      <c r="AS21" s="1" t="str">
        <f t="shared" ca="1" si="48"/>
        <v/>
      </c>
      <c r="AT21" s="1" t="str">
        <f t="shared" ca="1" si="48"/>
        <v/>
      </c>
      <c r="AU21" s="1" t="str">
        <f t="shared" ca="1" si="48"/>
        <v/>
      </c>
      <c r="AV21" s="1" t="str">
        <f t="shared" ca="1" si="48"/>
        <v/>
      </c>
      <c r="AW21" s="1" t="str">
        <f t="shared" ca="1" si="48"/>
        <v/>
      </c>
      <c r="AX21" s="1" t="str">
        <f t="shared" ca="1" si="48"/>
        <v/>
      </c>
      <c r="AY21" s="1" t="str">
        <f t="shared" ca="1" si="48"/>
        <v/>
      </c>
      <c r="AZ21" s="1">
        <f t="shared" ca="1" si="48"/>
        <v>35.562422557910885</v>
      </c>
      <c r="BA21" s="1" t="str">
        <f t="shared" ca="1" si="48"/>
        <v/>
      </c>
      <c r="BB21" s="1" t="str">
        <f t="shared" ca="1" si="48"/>
        <v/>
      </c>
      <c r="BC21" s="1" t="str">
        <f t="shared" ca="1" si="48"/>
        <v/>
      </c>
      <c r="BD21" s="1" t="str">
        <f t="shared" ca="1" si="48"/>
        <v/>
      </c>
      <c r="BE21" s="1" t="str">
        <f t="shared" ca="1" si="48"/>
        <v/>
      </c>
      <c r="BF21" s="1" t="str">
        <f t="shared" ca="1" si="48"/>
        <v/>
      </c>
      <c r="BG21" s="1" t="str">
        <f t="shared" ca="1" si="48"/>
        <v/>
      </c>
      <c r="BH21" s="1" t="str">
        <f t="shared" ca="1" si="48"/>
        <v/>
      </c>
      <c r="BI21" s="1" t="str">
        <f t="shared" ca="1" si="48"/>
        <v/>
      </c>
      <c r="BJ21" s="1" t="str">
        <f t="shared" ca="1" si="48"/>
        <v/>
      </c>
      <c r="BK21" s="1" t="str">
        <f t="shared" ca="1" si="48"/>
        <v/>
      </c>
      <c r="BL21" s="1" t="str">
        <f t="shared" ca="1" si="48"/>
        <v/>
      </c>
      <c r="BM21" s="1" t="str">
        <f t="shared" ca="1" si="48"/>
        <v/>
      </c>
      <c r="BN21" s="1" t="str">
        <f t="shared" ca="1" si="48"/>
        <v/>
      </c>
      <c r="BO21" s="1" t="str">
        <f t="shared" ca="1" si="48"/>
        <v/>
      </c>
      <c r="BP21" s="1" t="str">
        <f t="shared" ca="1" si="48"/>
        <v/>
      </c>
      <c r="BQ21" s="1" t="str">
        <f t="shared" ca="1" si="48"/>
        <v/>
      </c>
      <c r="BR21" s="1" t="str">
        <f t="shared" ca="1" si="48"/>
        <v/>
      </c>
      <c r="BS21" s="1" t="str">
        <f t="shared" ca="1" si="48"/>
        <v/>
      </c>
      <c r="BT21" s="1" t="str">
        <f t="shared" ca="1" si="48"/>
        <v/>
      </c>
      <c r="BU21" s="1" t="str">
        <f t="shared" ca="1" si="48"/>
        <v/>
      </c>
      <c r="BV21" s="1" t="str">
        <f t="shared" ref="BV21:DE21" ca="1" si="49">IF(BV14=2,BV19,"")</f>
        <v/>
      </c>
      <c r="BW21" s="1">
        <f t="shared" ca="1" si="49"/>
        <v>66.811601559281399</v>
      </c>
      <c r="BX21" s="1" t="str">
        <f t="shared" ca="1" si="49"/>
        <v/>
      </c>
      <c r="BY21" s="1" t="str">
        <f t="shared" ca="1" si="49"/>
        <v/>
      </c>
      <c r="BZ21" s="1" t="str">
        <f t="shared" ca="1" si="49"/>
        <v/>
      </c>
      <c r="CA21" s="1" t="str">
        <f t="shared" ca="1" si="49"/>
        <v/>
      </c>
      <c r="CB21" s="1" t="str">
        <f t="shared" ca="1" si="49"/>
        <v/>
      </c>
      <c r="CC21" s="1" t="str">
        <f t="shared" ca="1" si="49"/>
        <v/>
      </c>
      <c r="CD21" s="1" t="str">
        <f t="shared" ca="1" si="49"/>
        <v/>
      </c>
      <c r="CE21" s="1" t="str">
        <f t="shared" ca="1" si="49"/>
        <v/>
      </c>
      <c r="CF21" s="1" t="str">
        <f t="shared" ca="1" si="49"/>
        <v/>
      </c>
      <c r="CG21" s="1" t="str">
        <f t="shared" ca="1" si="49"/>
        <v/>
      </c>
      <c r="CH21" s="1" t="str">
        <f t="shared" ca="1" si="49"/>
        <v/>
      </c>
      <c r="CI21" s="1" t="str">
        <f t="shared" ca="1" si="49"/>
        <v/>
      </c>
      <c r="CJ21" s="1" t="str">
        <f t="shared" ca="1" si="49"/>
        <v/>
      </c>
      <c r="CK21" s="1" t="str">
        <f t="shared" ca="1" si="49"/>
        <v/>
      </c>
      <c r="CL21" s="1" t="str">
        <f t="shared" ca="1" si="49"/>
        <v/>
      </c>
      <c r="CM21" s="1" t="str">
        <f t="shared" ca="1" si="49"/>
        <v/>
      </c>
      <c r="CN21" s="1" t="str">
        <f t="shared" ca="1" si="49"/>
        <v/>
      </c>
      <c r="CO21" s="1" t="str">
        <f t="shared" ca="1" si="49"/>
        <v/>
      </c>
      <c r="CP21" s="1" t="str">
        <f t="shared" ca="1" si="49"/>
        <v/>
      </c>
      <c r="CQ21" s="1">
        <f t="shared" ca="1" si="49"/>
        <v>56.71323359027889</v>
      </c>
      <c r="CR21" s="1" t="str">
        <f t="shared" ca="1" si="49"/>
        <v/>
      </c>
      <c r="CS21" s="1" t="str">
        <f t="shared" ca="1" si="49"/>
        <v/>
      </c>
      <c r="CT21" s="1" t="str">
        <f t="shared" ca="1" si="49"/>
        <v/>
      </c>
      <c r="CU21" s="1" t="str">
        <f t="shared" ca="1" si="49"/>
        <v/>
      </c>
      <c r="CV21" s="1">
        <f t="shared" ca="1" si="49"/>
        <v>56.810284179555715</v>
      </c>
      <c r="CW21" s="1" t="str">
        <f t="shared" ca="1" si="49"/>
        <v/>
      </c>
      <c r="CX21" s="1" t="str">
        <f t="shared" ca="1" si="49"/>
        <v/>
      </c>
      <c r="CY21" s="1" t="str">
        <f t="shared" ca="1" si="49"/>
        <v/>
      </c>
      <c r="CZ21" s="1" t="str">
        <f t="shared" ca="1" si="49"/>
        <v/>
      </c>
      <c r="DA21" s="1" t="str">
        <f t="shared" ca="1" si="49"/>
        <v/>
      </c>
      <c r="DB21" s="1" t="str">
        <f t="shared" ca="1" si="49"/>
        <v/>
      </c>
      <c r="DC21" s="1" t="str">
        <f t="shared" ca="1" si="49"/>
        <v/>
      </c>
      <c r="DD21" s="1" t="str">
        <f t="shared" ca="1" si="49"/>
        <v/>
      </c>
      <c r="DE21" s="1" t="str">
        <f t="shared" ca="1" si="49"/>
        <v/>
      </c>
    </row>
    <row r="22" spans="1:109" x14ac:dyDescent="0.25">
      <c r="A22" t="s">
        <v>53</v>
      </c>
      <c r="I22" s="1" t="str">
        <f ca="1">IF(I14=3,I19,"")</f>
        <v/>
      </c>
      <c r="J22" s="1" t="str">
        <f t="shared" ref="J22:BU22" ca="1" si="50">IF(J14=3,J19,"")</f>
        <v/>
      </c>
      <c r="K22" s="1" t="str">
        <f t="shared" ca="1" si="50"/>
        <v/>
      </c>
      <c r="L22" s="1" t="str">
        <f t="shared" ca="1" si="50"/>
        <v/>
      </c>
      <c r="M22" s="1" t="str">
        <f t="shared" ca="1" si="50"/>
        <v/>
      </c>
      <c r="N22" s="1" t="str">
        <f t="shared" ca="1" si="50"/>
        <v/>
      </c>
      <c r="O22" s="1" t="str">
        <f t="shared" ca="1" si="50"/>
        <v/>
      </c>
      <c r="P22" s="1" t="str">
        <f t="shared" ca="1" si="50"/>
        <v/>
      </c>
      <c r="Q22" s="1">
        <f t="shared" ca="1" si="50"/>
        <v>21.760992654927399</v>
      </c>
      <c r="R22" s="1" t="str">
        <f t="shared" ca="1" si="50"/>
        <v/>
      </c>
      <c r="S22" s="1" t="str">
        <f t="shared" ca="1" si="50"/>
        <v/>
      </c>
      <c r="T22" s="1" t="str">
        <f t="shared" ca="1" si="50"/>
        <v/>
      </c>
      <c r="U22" s="1" t="str">
        <f t="shared" ca="1" si="50"/>
        <v/>
      </c>
      <c r="V22" s="1" t="str">
        <f t="shared" ca="1" si="50"/>
        <v/>
      </c>
      <c r="W22" s="1" t="str">
        <f t="shared" ca="1" si="50"/>
        <v/>
      </c>
      <c r="X22" s="1" t="str">
        <f t="shared" ca="1" si="50"/>
        <v/>
      </c>
      <c r="Y22" s="1" t="str">
        <f t="shared" ca="1" si="50"/>
        <v/>
      </c>
      <c r="Z22" s="1" t="str">
        <f t="shared" ca="1" si="50"/>
        <v/>
      </c>
      <c r="AA22" s="1" t="str">
        <f t="shared" ca="1" si="50"/>
        <v/>
      </c>
      <c r="AB22" s="1" t="str">
        <f t="shared" ca="1" si="50"/>
        <v/>
      </c>
      <c r="AC22" s="1" t="str">
        <f t="shared" ca="1" si="50"/>
        <v/>
      </c>
      <c r="AD22" s="1" t="str">
        <f t="shared" ca="1" si="50"/>
        <v/>
      </c>
      <c r="AE22" s="1" t="str">
        <f t="shared" ca="1" si="50"/>
        <v/>
      </c>
      <c r="AF22" s="1" t="str">
        <f t="shared" ca="1" si="50"/>
        <v/>
      </c>
      <c r="AG22" s="1" t="str">
        <f t="shared" ca="1" si="50"/>
        <v/>
      </c>
      <c r="AH22" s="1" t="str">
        <f t="shared" ca="1" si="50"/>
        <v/>
      </c>
      <c r="AI22" s="1" t="str">
        <f t="shared" ca="1" si="50"/>
        <v/>
      </c>
      <c r="AJ22" s="1">
        <f t="shared" ca="1" si="50"/>
        <v>37.605194376156604</v>
      </c>
      <c r="AK22" s="1" t="str">
        <f t="shared" ca="1" si="50"/>
        <v/>
      </c>
      <c r="AL22" s="1" t="str">
        <f t="shared" ca="1" si="50"/>
        <v/>
      </c>
      <c r="AM22" s="1" t="str">
        <f t="shared" ca="1" si="50"/>
        <v/>
      </c>
      <c r="AN22" s="1" t="str">
        <f t="shared" ca="1" si="50"/>
        <v/>
      </c>
      <c r="AO22" s="1" t="str">
        <f t="shared" ca="1" si="50"/>
        <v/>
      </c>
      <c r="AP22" s="1" t="str">
        <f t="shared" ca="1" si="50"/>
        <v/>
      </c>
      <c r="AQ22" s="1" t="str">
        <f t="shared" ca="1" si="50"/>
        <v/>
      </c>
      <c r="AR22" s="1" t="str">
        <f t="shared" ca="1" si="50"/>
        <v/>
      </c>
      <c r="AS22" s="1" t="str">
        <f t="shared" ca="1" si="50"/>
        <v/>
      </c>
      <c r="AT22" s="1" t="str">
        <f t="shared" ca="1" si="50"/>
        <v/>
      </c>
      <c r="AU22" s="1" t="str">
        <f t="shared" ca="1" si="50"/>
        <v/>
      </c>
      <c r="AV22" s="1" t="str">
        <f t="shared" ca="1" si="50"/>
        <v/>
      </c>
      <c r="AW22" s="1" t="str">
        <f t="shared" ca="1" si="50"/>
        <v/>
      </c>
      <c r="AX22" s="1" t="str">
        <f t="shared" ca="1" si="50"/>
        <v/>
      </c>
      <c r="AY22" s="1" t="str">
        <f t="shared" ca="1" si="50"/>
        <v/>
      </c>
      <c r="AZ22" s="1" t="str">
        <f t="shared" ca="1" si="50"/>
        <v/>
      </c>
      <c r="BA22" s="1">
        <f t="shared" ca="1" si="50"/>
        <v>51.37859247897638</v>
      </c>
      <c r="BB22" s="1" t="str">
        <f t="shared" ca="1" si="50"/>
        <v/>
      </c>
      <c r="BC22" s="1" t="str">
        <f t="shared" ca="1" si="50"/>
        <v/>
      </c>
      <c r="BD22" s="1" t="str">
        <f t="shared" ca="1" si="50"/>
        <v/>
      </c>
      <c r="BE22" s="1" t="str">
        <f t="shared" ca="1" si="50"/>
        <v/>
      </c>
      <c r="BF22" s="1" t="str">
        <f t="shared" ca="1" si="50"/>
        <v/>
      </c>
      <c r="BG22" s="1" t="str">
        <f t="shared" ca="1" si="50"/>
        <v/>
      </c>
      <c r="BH22" s="1" t="str">
        <f t="shared" ca="1" si="50"/>
        <v/>
      </c>
      <c r="BI22" s="1" t="str">
        <f t="shared" ca="1" si="50"/>
        <v/>
      </c>
      <c r="BJ22" s="1" t="str">
        <f t="shared" ca="1" si="50"/>
        <v/>
      </c>
      <c r="BK22" s="1" t="str">
        <f t="shared" ca="1" si="50"/>
        <v/>
      </c>
      <c r="BL22" s="1" t="str">
        <f t="shared" ca="1" si="50"/>
        <v/>
      </c>
      <c r="BM22" s="1" t="str">
        <f t="shared" ca="1" si="50"/>
        <v/>
      </c>
      <c r="BN22" s="1" t="str">
        <f t="shared" ca="1" si="50"/>
        <v/>
      </c>
      <c r="BO22" s="1" t="str">
        <f t="shared" ca="1" si="50"/>
        <v/>
      </c>
      <c r="BP22" s="1" t="str">
        <f t="shared" ca="1" si="50"/>
        <v/>
      </c>
      <c r="BQ22" s="1" t="str">
        <f t="shared" ca="1" si="50"/>
        <v/>
      </c>
      <c r="BR22" s="1" t="str">
        <f t="shared" ca="1" si="50"/>
        <v/>
      </c>
      <c r="BS22" s="1" t="str">
        <f t="shared" ca="1" si="50"/>
        <v/>
      </c>
      <c r="BT22" s="1" t="str">
        <f t="shared" ca="1" si="50"/>
        <v/>
      </c>
      <c r="BU22" s="1" t="str">
        <f t="shared" ca="1" si="50"/>
        <v/>
      </c>
      <c r="BV22" s="1" t="str">
        <f t="shared" ref="BV22:DE22" ca="1" si="51">IF(BV14=3,BV19,"")</f>
        <v/>
      </c>
      <c r="BW22" s="1" t="str">
        <f t="shared" ca="1" si="51"/>
        <v/>
      </c>
      <c r="BX22" s="1">
        <f t="shared" ca="1" si="51"/>
        <v>11.933261056932963</v>
      </c>
      <c r="BY22" s="1" t="str">
        <f t="shared" ca="1" si="51"/>
        <v/>
      </c>
      <c r="BZ22" s="1" t="str">
        <f t="shared" ca="1" si="51"/>
        <v/>
      </c>
      <c r="CA22" s="1" t="str">
        <f t="shared" ca="1" si="51"/>
        <v/>
      </c>
      <c r="CB22" s="1" t="str">
        <f t="shared" ca="1" si="51"/>
        <v/>
      </c>
      <c r="CC22" s="1" t="str">
        <f t="shared" ca="1" si="51"/>
        <v/>
      </c>
      <c r="CD22" s="1" t="str">
        <f t="shared" ca="1" si="51"/>
        <v/>
      </c>
      <c r="CE22" s="1" t="str">
        <f t="shared" ca="1" si="51"/>
        <v/>
      </c>
      <c r="CF22" s="1" t="str">
        <f t="shared" ca="1" si="51"/>
        <v/>
      </c>
      <c r="CG22" s="1" t="str">
        <f t="shared" ca="1" si="51"/>
        <v/>
      </c>
      <c r="CH22" s="1" t="str">
        <f t="shared" ca="1" si="51"/>
        <v/>
      </c>
      <c r="CI22" s="1" t="str">
        <f t="shared" ca="1" si="51"/>
        <v/>
      </c>
      <c r="CJ22" s="1" t="str">
        <f t="shared" ca="1" si="51"/>
        <v/>
      </c>
      <c r="CK22" s="1" t="str">
        <f t="shared" ca="1" si="51"/>
        <v/>
      </c>
      <c r="CL22" s="1" t="str">
        <f t="shared" ca="1" si="51"/>
        <v/>
      </c>
      <c r="CM22" s="1" t="str">
        <f t="shared" ca="1" si="51"/>
        <v/>
      </c>
      <c r="CN22" s="1" t="str">
        <f t="shared" ca="1" si="51"/>
        <v/>
      </c>
      <c r="CO22" s="1" t="str">
        <f t="shared" ca="1" si="51"/>
        <v/>
      </c>
      <c r="CP22" s="1" t="str">
        <f t="shared" ca="1" si="51"/>
        <v/>
      </c>
      <c r="CQ22" s="1" t="str">
        <f t="shared" ca="1" si="51"/>
        <v/>
      </c>
      <c r="CR22" s="1">
        <f t="shared" ca="1" si="51"/>
        <v>21.38456664558197</v>
      </c>
      <c r="CS22" s="1" t="str">
        <f t="shared" ca="1" si="51"/>
        <v/>
      </c>
      <c r="CT22" s="1" t="str">
        <f t="shared" ca="1" si="51"/>
        <v/>
      </c>
      <c r="CU22" s="1" t="str">
        <f t="shared" ca="1" si="51"/>
        <v/>
      </c>
      <c r="CV22" s="1" t="str">
        <f t="shared" ca="1" si="51"/>
        <v/>
      </c>
      <c r="CW22" s="1">
        <f t="shared" ca="1" si="51"/>
        <v>50.361894027096533</v>
      </c>
      <c r="CX22" s="1" t="str">
        <f t="shared" ca="1" si="51"/>
        <v/>
      </c>
      <c r="CY22" s="1" t="str">
        <f t="shared" ca="1" si="51"/>
        <v/>
      </c>
      <c r="CZ22" s="1" t="str">
        <f t="shared" ca="1" si="51"/>
        <v/>
      </c>
      <c r="DA22" s="1" t="str">
        <f t="shared" ca="1" si="51"/>
        <v/>
      </c>
      <c r="DB22" s="1" t="str">
        <f t="shared" ca="1" si="51"/>
        <v/>
      </c>
      <c r="DC22" s="1" t="str">
        <f t="shared" ca="1" si="51"/>
        <v/>
      </c>
      <c r="DD22" s="1" t="str">
        <f t="shared" ca="1" si="51"/>
        <v/>
      </c>
      <c r="DE22" s="1" t="str">
        <f t="shared" ca="1" si="51"/>
        <v/>
      </c>
    </row>
    <row r="23" spans="1:109" x14ac:dyDescent="0.25">
      <c r="A23" t="s">
        <v>54</v>
      </c>
      <c r="I23" s="1" t="str">
        <f ca="1">IF(I14=4,I19,"")</f>
        <v/>
      </c>
      <c r="J23" s="1" t="str">
        <f t="shared" ref="J23:BU23" ca="1" si="52">IF(J14=4,J19,"")</f>
        <v/>
      </c>
      <c r="K23" s="1" t="str">
        <f t="shared" ca="1" si="52"/>
        <v/>
      </c>
      <c r="L23" s="1" t="str">
        <f t="shared" ca="1" si="52"/>
        <v/>
      </c>
      <c r="M23" s="1" t="str">
        <f t="shared" ca="1" si="52"/>
        <v/>
      </c>
      <c r="N23" s="1" t="str">
        <f t="shared" ca="1" si="52"/>
        <v/>
      </c>
      <c r="O23" s="1" t="str">
        <f t="shared" ca="1" si="52"/>
        <v/>
      </c>
      <c r="P23" s="1" t="str">
        <f t="shared" ca="1" si="52"/>
        <v/>
      </c>
      <c r="Q23" s="1" t="str">
        <f t="shared" ca="1" si="52"/>
        <v/>
      </c>
      <c r="R23" s="1">
        <f t="shared" ca="1" si="52"/>
        <v>14.301754318336812</v>
      </c>
      <c r="S23" s="1" t="str">
        <f t="shared" ca="1" si="52"/>
        <v/>
      </c>
      <c r="T23" s="1" t="str">
        <f t="shared" ca="1" si="52"/>
        <v/>
      </c>
      <c r="U23" s="1" t="str">
        <f t="shared" ca="1" si="52"/>
        <v/>
      </c>
      <c r="V23" s="1" t="str">
        <f t="shared" ca="1" si="52"/>
        <v/>
      </c>
      <c r="W23" s="1" t="str">
        <f t="shared" ca="1" si="52"/>
        <v/>
      </c>
      <c r="X23" s="1" t="str">
        <f t="shared" ca="1" si="52"/>
        <v/>
      </c>
      <c r="Y23" s="1" t="str">
        <f t="shared" ca="1" si="52"/>
        <v/>
      </c>
      <c r="Z23" s="1" t="str">
        <f t="shared" ca="1" si="52"/>
        <v/>
      </c>
      <c r="AA23" s="1" t="str">
        <f t="shared" ca="1" si="52"/>
        <v/>
      </c>
      <c r="AB23" s="1" t="str">
        <f t="shared" ca="1" si="52"/>
        <v/>
      </c>
      <c r="AC23" s="1" t="str">
        <f t="shared" ca="1" si="52"/>
        <v/>
      </c>
      <c r="AD23" s="1" t="str">
        <f t="shared" ca="1" si="52"/>
        <v/>
      </c>
      <c r="AE23" s="1" t="str">
        <f t="shared" ca="1" si="52"/>
        <v/>
      </c>
      <c r="AF23" s="1" t="str">
        <f t="shared" ca="1" si="52"/>
        <v/>
      </c>
      <c r="AG23" s="1" t="str">
        <f t="shared" ca="1" si="52"/>
        <v/>
      </c>
      <c r="AH23" s="1" t="str">
        <f t="shared" ca="1" si="52"/>
        <v/>
      </c>
      <c r="AI23" s="1" t="str">
        <f t="shared" ca="1" si="52"/>
        <v/>
      </c>
      <c r="AJ23" s="1" t="str">
        <f t="shared" ca="1" si="52"/>
        <v/>
      </c>
      <c r="AK23" s="1">
        <f t="shared" ca="1" si="52"/>
        <v>39.445132602745247</v>
      </c>
      <c r="AL23" s="1" t="str">
        <f t="shared" ca="1" si="52"/>
        <v/>
      </c>
      <c r="AM23" s="1" t="str">
        <f t="shared" ca="1" si="52"/>
        <v/>
      </c>
      <c r="AN23" s="1" t="str">
        <f t="shared" ca="1" si="52"/>
        <v/>
      </c>
      <c r="AO23" s="1" t="str">
        <f t="shared" ca="1" si="52"/>
        <v/>
      </c>
      <c r="AP23" s="1" t="str">
        <f t="shared" ca="1" si="52"/>
        <v/>
      </c>
      <c r="AQ23" s="1" t="str">
        <f t="shared" ca="1" si="52"/>
        <v/>
      </c>
      <c r="AR23" s="1" t="str">
        <f t="shared" ca="1" si="52"/>
        <v/>
      </c>
      <c r="AS23" s="1" t="str">
        <f t="shared" ca="1" si="52"/>
        <v/>
      </c>
      <c r="AT23" s="1" t="str">
        <f t="shared" ca="1" si="52"/>
        <v/>
      </c>
      <c r="AU23" s="1" t="str">
        <f t="shared" ca="1" si="52"/>
        <v/>
      </c>
      <c r="AV23" s="1" t="str">
        <f t="shared" ca="1" si="52"/>
        <v/>
      </c>
      <c r="AW23" s="1" t="str">
        <f t="shared" ca="1" si="52"/>
        <v/>
      </c>
      <c r="AX23" s="1" t="str">
        <f t="shared" ca="1" si="52"/>
        <v/>
      </c>
      <c r="AY23" s="1" t="str">
        <f t="shared" ca="1" si="52"/>
        <v/>
      </c>
      <c r="AZ23" s="1" t="str">
        <f t="shared" ca="1" si="52"/>
        <v/>
      </c>
      <c r="BA23" s="1" t="str">
        <f t="shared" ca="1" si="52"/>
        <v/>
      </c>
      <c r="BB23" s="1">
        <f t="shared" ca="1" si="52"/>
        <v>10.837827343135082</v>
      </c>
      <c r="BC23" s="1" t="str">
        <f t="shared" ca="1" si="52"/>
        <v/>
      </c>
      <c r="BD23" s="1" t="str">
        <f t="shared" ca="1" si="52"/>
        <v/>
      </c>
      <c r="BE23" s="1" t="str">
        <f t="shared" ca="1" si="52"/>
        <v/>
      </c>
      <c r="BF23" s="1" t="str">
        <f t="shared" ca="1" si="52"/>
        <v/>
      </c>
      <c r="BG23" s="1" t="str">
        <f t="shared" ca="1" si="52"/>
        <v/>
      </c>
      <c r="BH23" s="1" t="str">
        <f t="shared" ca="1" si="52"/>
        <v/>
      </c>
      <c r="BI23" s="1" t="str">
        <f t="shared" ca="1" si="52"/>
        <v/>
      </c>
      <c r="BJ23" s="1" t="str">
        <f t="shared" ca="1" si="52"/>
        <v/>
      </c>
      <c r="BK23" s="1" t="str">
        <f t="shared" ca="1" si="52"/>
        <v/>
      </c>
      <c r="BL23" s="1" t="str">
        <f t="shared" ca="1" si="52"/>
        <v/>
      </c>
      <c r="BM23" s="1" t="str">
        <f t="shared" ca="1" si="52"/>
        <v/>
      </c>
      <c r="BN23" s="1" t="str">
        <f t="shared" ca="1" si="52"/>
        <v/>
      </c>
      <c r="BO23" s="1" t="str">
        <f t="shared" ca="1" si="52"/>
        <v/>
      </c>
      <c r="BP23" s="1" t="str">
        <f t="shared" ca="1" si="52"/>
        <v/>
      </c>
      <c r="BQ23" s="1" t="str">
        <f t="shared" ca="1" si="52"/>
        <v/>
      </c>
      <c r="BR23" s="1" t="str">
        <f t="shared" ca="1" si="52"/>
        <v/>
      </c>
      <c r="BS23" s="1" t="str">
        <f t="shared" ca="1" si="52"/>
        <v/>
      </c>
      <c r="BT23" s="1" t="str">
        <f t="shared" ca="1" si="52"/>
        <v/>
      </c>
      <c r="BU23" s="1" t="str">
        <f t="shared" ca="1" si="52"/>
        <v/>
      </c>
      <c r="BV23" s="1" t="str">
        <f t="shared" ref="BV23:DE23" ca="1" si="53">IF(BV14=4,BV19,"")</f>
        <v/>
      </c>
      <c r="BW23" s="1" t="str">
        <f t="shared" ca="1" si="53"/>
        <v/>
      </c>
      <c r="BX23" s="1" t="str">
        <f t="shared" ca="1" si="53"/>
        <v/>
      </c>
      <c r="BY23" s="1">
        <f t="shared" ca="1" si="53"/>
        <v>42.906322440310333</v>
      </c>
      <c r="BZ23" s="1" t="str">
        <f t="shared" ca="1" si="53"/>
        <v/>
      </c>
      <c r="CA23" s="1" t="str">
        <f t="shared" ca="1" si="53"/>
        <v/>
      </c>
      <c r="CB23" s="1" t="str">
        <f t="shared" ca="1" si="53"/>
        <v/>
      </c>
      <c r="CC23" s="1" t="str">
        <f t="shared" ca="1" si="53"/>
        <v/>
      </c>
      <c r="CD23" s="1" t="str">
        <f t="shared" ca="1" si="53"/>
        <v/>
      </c>
      <c r="CE23" s="1" t="str">
        <f t="shared" ca="1" si="53"/>
        <v/>
      </c>
      <c r="CF23" s="1" t="str">
        <f t="shared" ca="1" si="53"/>
        <v/>
      </c>
      <c r="CG23" s="1" t="str">
        <f t="shared" ca="1" si="53"/>
        <v/>
      </c>
      <c r="CH23" s="1" t="str">
        <f t="shared" ca="1" si="53"/>
        <v/>
      </c>
      <c r="CI23" s="1" t="str">
        <f t="shared" ca="1" si="53"/>
        <v/>
      </c>
      <c r="CJ23" s="1" t="str">
        <f t="shared" ca="1" si="53"/>
        <v/>
      </c>
      <c r="CK23" s="1" t="str">
        <f t="shared" ca="1" si="53"/>
        <v/>
      </c>
      <c r="CL23" s="1" t="str">
        <f t="shared" ca="1" si="53"/>
        <v/>
      </c>
      <c r="CM23" s="1" t="str">
        <f t="shared" ca="1" si="53"/>
        <v/>
      </c>
      <c r="CN23" s="1" t="str">
        <f t="shared" ca="1" si="53"/>
        <v/>
      </c>
      <c r="CO23" s="1" t="str">
        <f t="shared" ca="1" si="53"/>
        <v/>
      </c>
      <c r="CP23" s="1" t="str">
        <f t="shared" ca="1" si="53"/>
        <v/>
      </c>
      <c r="CQ23" s="1" t="str">
        <f t="shared" ca="1" si="53"/>
        <v/>
      </c>
      <c r="CR23" s="1" t="str">
        <f t="shared" ca="1" si="53"/>
        <v/>
      </c>
      <c r="CS23" s="1">
        <f t="shared" ca="1" si="53"/>
        <v>17.58794941499788</v>
      </c>
      <c r="CT23" s="1" t="str">
        <f t="shared" ca="1" si="53"/>
        <v/>
      </c>
      <c r="CU23" s="1" t="str">
        <f t="shared" ca="1" si="53"/>
        <v/>
      </c>
      <c r="CV23" s="1" t="str">
        <f t="shared" ca="1" si="53"/>
        <v/>
      </c>
      <c r="CW23" s="1" t="str">
        <f t="shared" ca="1" si="53"/>
        <v/>
      </c>
      <c r="CX23" s="1">
        <f t="shared" ca="1" si="53"/>
        <v>32.554386419648957</v>
      </c>
      <c r="CY23" s="1" t="str">
        <f t="shared" ca="1" si="53"/>
        <v/>
      </c>
      <c r="CZ23" s="1" t="str">
        <f t="shared" ca="1" si="53"/>
        <v/>
      </c>
      <c r="DA23" s="1" t="str">
        <f t="shared" ca="1" si="53"/>
        <v/>
      </c>
      <c r="DB23" s="1" t="str">
        <f t="shared" ca="1" si="53"/>
        <v/>
      </c>
      <c r="DC23" s="1" t="str">
        <f t="shared" ca="1" si="53"/>
        <v/>
      </c>
      <c r="DD23" s="1" t="str">
        <f t="shared" ca="1" si="53"/>
        <v/>
      </c>
      <c r="DE23" s="1" t="str">
        <f t="shared" ca="1" si="53"/>
        <v/>
      </c>
    </row>
    <row r="24" spans="1:109" x14ac:dyDescent="0.25">
      <c r="A24" t="s">
        <v>55</v>
      </c>
      <c r="I24" s="1" t="str">
        <f ca="1">IF(I14=5,I19,"")</f>
        <v/>
      </c>
      <c r="J24" s="1" t="str">
        <f t="shared" ref="J24:BU24" ca="1" si="54">IF(J14=5,J19,"")</f>
        <v/>
      </c>
      <c r="K24" s="1" t="str">
        <f t="shared" ca="1" si="54"/>
        <v/>
      </c>
      <c r="L24" s="1" t="str">
        <f t="shared" ca="1" si="54"/>
        <v/>
      </c>
      <c r="M24" s="1" t="str">
        <f t="shared" ca="1" si="54"/>
        <v/>
      </c>
      <c r="N24" s="1" t="str">
        <f t="shared" ca="1" si="54"/>
        <v/>
      </c>
      <c r="O24" s="1" t="str">
        <f t="shared" ca="1" si="54"/>
        <v/>
      </c>
      <c r="P24" s="1" t="str">
        <f t="shared" ca="1" si="54"/>
        <v/>
      </c>
      <c r="Q24" s="1" t="str">
        <f t="shared" ca="1" si="54"/>
        <v/>
      </c>
      <c r="R24" s="1" t="str">
        <f t="shared" ca="1" si="54"/>
        <v/>
      </c>
      <c r="S24" s="1">
        <f t="shared" ca="1" si="54"/>
        <v>8.8060744948720853</v>
      </c>
      <c r="T24" s="1" t="str">
        <f t="shared" ca="1" si="54"/>
        <v/>
      </c>
      <c r="U24" s="1" t="str">
        <f t="shared" ca="1" si="54"/>
        <v/>
      </c>
      <c r="V24" s="1" t="str">
        <f t="shared" ca="1" si="54"/>
        <v/>
      </c>
      <c r="W24" s="1" t="str">
        <f t="shared" ca="1" si="54"/>
        <v/>
      </c>
      <c r="X24" s="1" t="str">
        <f t="shared" ca="1" si="54"/>
        <v/>
      </c>
      <c r="Y24" s="1" t="str">
        <f t="shared" ca="1" si="54"/>
        <v/>
      </c>
      <c r="Z24" s="1" t="str">
        <f t="shared" ca="1" si="54"/>
        <v/>
      </c>
      <c r="AA24" s="1" t="str">
        <f t="shared" ca="1" si="54"/>
        <v/>
      </c>
      <c r="AB24" s="1" t="str">
        <f t="shared" ca="1" si="54"/>
        <v/>
      </c>
      <c r="AC24" s="1" t="str">
        <f t="shared" ca="1" si="54"/>
        <v/>
      </c>
      <c r="AD24" s="1" t="str">
        <f t="shared" ca="1" si="54"/>
        <v/>
      </c>
      <c r="AE24" s="1" t="str">
        <f t="shared" ca="1" si="54"/>
        <v/>
      </c>
      <c r="AF24" s="1" t="str">
        <f t="shared" ca="1" si="54"/>
        <v/>
      </c>
      <c r="AG24" s="1" t="str">
        <f t="shared" ca="1" si="54"/>
        <v/>
      </c>
      <c r="AH24" s="1" t="str">
        <f t="shared" ca="1" si="54"/>
        <v/>
      </c>
      <c r="AI24" s="1" t="str">
        <f t="shared" ca="1" si="54"/>
        <v/>
      </c>
      <c r="AJ24" s="1" t="str">
        <f t="shared" ca="1" si="54"/>
        <v/>
      </c>
      <c r="AK24" s="1" t="str">
        <f t="shared" ca="1" si="54"/>
        <v/>
      </c>
      <c r="AL24" s="1">
        <f t="shared" ca="1" si="54"/>
        <v>-3.3484486641479165</v>
      </c>
      <c r="AM24" s="1" t="str">
        <f t="shared" ca="1" si="54"/>
        <v/>
      </c>
      <c r="AN24" s="1" t="str">
        <f t="shared" ca="1" si="54"/>
        <v/>
      </c>
      <c r="AO24" s="1" t="str">
        <f t="shared" ca="1" si="54"/>
        <v/>
      </c>
      <c r="AP24" s="1" t="str">
        <f t="shared" ca="1" si="54"/>
        <v/>
      </c>
      <c r="AQ24" s="1" t="str">
        <f t="shared" ca="1" si="54"/>
        <v/>
      </c>
      <c r="AR24" s="1" t="str">
        <f t="shared" ca="1" si="54"/>
        <v/>
      </c>
      <c r="AS24" s="1" t="str">
        <f t="shared" ca="1" si="54"/>
        <v/>
      </c>
      <c r="AT24" s="1" t="str">
        <f t="shared" ca="1" si="54"/>
        <v/>
      </c>
      <c r="AU24" s="1" t="str">
        <f t="shared" ca="1" si="54"/>
        <v/>
      </c>
      <c r="AV24" s="1" t="str">
        <f t="shared" ca="1" si="54"/>
        <v/>
      </c>
      <c r="AW24" s="1" t="str">
        <f t="shared" ca="1" si="54"/>
        <v/>
      </c>
      <c r="AX24" s="1" t="str">
        <f t="shared" ca="1" si="54"/>
        <v/>
      </c>
      <c r="AY24" s="1" t="str">
        <f t="shared" ca="1" si="54"/>
        <v/>
      </c>
      <c r="AZ24" s="1" t="str">
        <f t="shared" ca="1" si="54"/>
        <v/>
      </c>
      <c r="BA24" s="1" t="str">
        <f t="shared" ca="1" si="54"/>
        <v/>
      </c>
      <c r="BB24" s="1" t="str">
        <f t="shared" ca="1" si="54"/>
        <v/>
      </c>
      <c r="BC24" s="1">
        <f t="shared" ca="1" si="54"/>
        <v>34.912715342204649</v>
      </c>
      <c r="BD24" s="1" t="str">
        <f t="shared" ca="1" si="54"/>
        <v/>
      </c>
      <c r="BE24" s="1" t="str">
        <f t="shared" ca="1" si="54"/>
        <v/>
      </c>
      <c r="BF24" s="1" t="str">
        <f t="shared" ca="1" si="54"/>
        <v/>
      </c>
      <c r="BG24" s="1" t="str">
        <f t="shared" ca="1" si="54"/>
        <v/>
      </c>
      <c r="BH24" s="1" t="str">
        <f t="shared" ca="1" si="54"/>
        <v/>
      </c>
      <c r="BI24" s="1" t="str">
        <f t="shared" ca="1" si="54"/>
        <v/>
      </c>
      <c r="BJ24" s="1" t="str">
        <f t="shared" ca="1" si="54"/>
        <v/>
      </c>
      <c r="BK24" s="1" t="str">
        <f t="shared" ca="1" si="54"/>
        <v/>
      </c>
      <c r="BL24" s="1" t="str">
        <f t="shared" ca="1" si="54"/>
        <v/>
      </c>
      <c r="BM24" s="1" t="str">
        <f t="shared" ca="1" si="54"/>
        <v/>
      </c>
      <c r="BN24" s="1" t="str">
        <f t="shared" ca="1" si="54"/>
        <v/>
      </c>
      <c r="BO24" s="1" t="str">
        <f t="shared" ca="1" si="54"/>
        <v/>
      </c>
      <c r="BP24" s="1" t="str">
        <f t="shared" ca="1" si="54"/>
        <v/>
      </c>
      <c r="BQ24" s="1" t="str">
        <f t="shared" ca="1" si="54"/>
        <v/>
      </c>
      <c r="BR24" s="1" t="str">
        <f t="shared" ca="1" si="54"/>
        <v/>
      </c>
      <c r="BS24" s="1" t="str">
        <f t="shared" ca="1" si="54"/>
        <v/>
      </c>
      <c r="BT24" s="1" t="str">
        <f t="shared" ca="1" si="54"/>
        <v/>
      </c>
      <c r="BU24" s="1" t="str">
        <f t="shared" ca="1" si="54"/>
        <v/>
      </c>
      <c r="BV24" s="1" t="str">
        <f t="shared" ref="BV24:DE24" ca="1" si="55">IF(BV14=5,BV19,"")</f>
        <v/>
      </c>
      <c r="BW24" s="1" t="str">
        <f t="shared" ca="1" si="55"/>
        <v/>
      </c>
      <c r="BX24" s="1" t="str">
        <f t="shared" ca="1" si="55"/>
        <v/>
      </c>
      <c r="BY24" s="1" t="str">
        <f t="shared" ca="1" si="55"/>
        <v/>
      </c>
      <c r="BZ24" s="1">
        <f t="shared" ca="1" si="55"/>
        <v>-5.7880644114272499</v>
      </c>
      <c r="CA24" s="1" t="str">
        <f t="shared" ca="1" si="55"/>
        <v/>
      </c>
      <c r="CB24" s="1" t="str">
        <f t="shared" ca="1" si="55"/>
        <v/>
      </c>
      <c r="CC24" s="1" t="str">
        <f t="shared" ca="1" si="55"/>
        <v/>
      </c>
      <c r="CD24" s="1" t="str">
        <f t="shared" ca="1" si="55"/>
        <v/>
      </c>
      <c r="CE24" s="1" t="str">
        <f t="shared" ca="1" si="55"/>
        <v/>
      </c>
      <c r="CF24" s="1" t="str">
        <f t="shared" ca="1" si="55"/>
        <v/>
      </c>
      <c r="CG24" s="1" t="str">
        <f t="shared" ca="1" si="55"/>
        <v/>
      </c>
      <c r="CH24" s="1" t="str">
        <f t="shared" ca="1" si="55"/>
        <v/>
      </c>
      <c r="CI24" s="1" t="str">
        <f t="shared" ca="1" si="55"/>
        <v/>
      </c>
      <c r="CJ24" s="1" t="str">
        <f t="shared" ca="1" si="55"/>
        <v/>
      </c>
      <c r="CK24" s="1" t="str">
        <f t="shared" ca="1" si="55"/>
        <v/>
      </c>
      <c r="CL24" s="1" t="str">
        <f t="shared" ca="1" si="55"/>
        <v/>
      </c>
      <c r="CM24" s="1" t="str">
        <f t="shared" ca="1" si="55"/>
        <v/>
      </c>
      <c r="CN24" s="1" t="str">
        <f t="shared" ca="1" si="55"/>
        <v/>
      </c>
      <c r="CO24" s="1" t="str">
        <f t="shared" ca="1" si="55"/>
        <v/>
      </c>
      <c r="CP24" s="1" t="str">
        <f t="shared" ca="1" si="55"/>
        <v/>
      </c>
      <c r="CQ24" s="1" t="str">
        <f t="shared" ca="1" si="55"/>
        <v/>
      </c>
      <c r="CR24" s="1" t="str">
        <f t="shared" ca="1" si="55"/>
        <v/>
      </c>
      <c r="CS24" s="1" t="str">
        <f t="shared" ca="1" si="55"/>
        <v/>
      </c>
      <c r="CT24" s="1">
        <f t="shared" ca="1" si="55"/>
        <v>-3.4129375447348664</v>
      </c>
      <c r="CU24" s="1" t="str">
        <f t="shared" ca="1" si="55"/>
        <v/>
      </c>
      <c r="CV24" s="1" t="str">
        <f t="shared" ca="1" si="55"/>
        <v/>
      </c>
      <c r="CW24" s="1" t="str">
        <f t="shared" ca="1" si="55"/>
        <v/>
      </c>
      <c r="CX24" s="1" t="str">
        <f t="shared" ca="1" si="55"/>
        <v/>
      </c>
      <c r="CY24" s="1">
        <f t="shared" ca="1" si="55"/>
        <v>3.4025992785788333</v>
      </c>
      <c r="CZ24" s="1" t="str">
        <f t="shared" ca="1" si="55"/>
        <v/>
      </c>
      <c r="DA24" s="1" t="str">
        <f t="shared" ca="1" si="55"/>
        <v/>
      </c>
      <c r="DB24" s="1" t="str">
        <f t="shared" ca="1" si="55"/>
        <v/>
      </c>
      <c r="DC24" s="1" t="str">
        <f t="shared" ca="1" si="55"/>
        <v/>
      </c>
      <c r="DD24" s="1" t="str">
        <f t="shared" ca="1" si="55"/>
        <v/>
      </c>
      <c r="DE24" s="1" t="str">
        <f t="shared" ca="1" si="55"/>
        <v/>
      </c>
    </row>
    <row r="25" spans="1:109" ht="24.75" x14ac:dyDescent="0.25">
      <c r="A25" t="s">
        <v>56</v>
      </c>
      <c r="B25" s="40" t="s">
        <v>67</v>
      </c>
      <c r="I25" s="1" t="str">
        <f ca="1">IF(I14=1,I13,"")</f>
        <v/>
      </c>
      <c r="J25" s="1" t="str">
        <f t="shared" ref="J25:BU25" ca="1" si="56">IF(J14=1,J13,"")</f>
        <v/>
      </c>
      <c r="K25" s="1" t="str">
        <f t="shared" ca="1" si="56"/>
        <v/>
      </c>
      <c r="L25" s="1" t="str">
        <f t="shared" ca="1" si="56"/>
        <v/>
      </c>
      <c r="M25" s="1" t="str">
        <f t="shared" ca="1" si="56"/>
        <v/>
      </c>
      <c r="N25" s="1" t="str">
        <f t="shared" ca="1" si="56"/>
        <v/>
      </c>
      <c r="O25" s="1">
        <f t="shared" ca="1" si="56"/>
        <v>40.932305777896893</v>
      </c>
      <c r="P25" s="1" t="str">
        <f t="shared" ca="1" si="56"/>
        <v/>
      </c>
      <c r="Q25" s="1" t="str">
        <f t="shared" ca="1" si="56"/>
        <v/>
      </c>
      <c r="R25" s="1" t="str">
        <f t="shared" ca="1" si="56"/>
        <v/>
      </c>
      <c r="S25" s="1" t="str">
        <f t="shared" ca="1" si="56"/>
        <v/>
      </c>
      <c r="T25" s="1" t="str">
        <f t="shared" ca="1" si="56"/>
        <v/>
      </c>
      <c r="U25" s="1" t="str">
        <f t="shared" ca="1" si="56"/>
        <v/>
      </c>
      <c r="V25" s="1" t="str">
        <f t="shared" ca="1" si="56"/>
        <v/>
      </c>
      <c r="W25" s="1" t="str">
        <f t="shared" ca="1" si="56"/>
        <v/>
      </c>
      <c r="X25" s="1" t="str">
        <f t="shared" ca="1" si="56"/>
        <v/>
      </c>
      <c r="Y25" s="1" t="str">
        <f t="shared" ca="1" si="56"/>
        <v/>
      </c>
      <c r="Z25" s="1" t="str">
        <f t="shared" ca="1" si="56"/>
        <v/>
      </c>
      <c r="AA25" s="1" t="str">
        <f t="shared" ca="1" si="56"/>
        <v/>
      </c>
      <c r="AB25" s="1" t="str">
        <f t="shared" ca="1" si="56"/>
        <v/>
      </c>
      <c r="AC25" s="1" t="str">
        <f t="shared" ca="1" si="56"/>
        <v/>
      </c>
      <c r="AD25" s="1" t="str">
        <f t="shared" ca="1" si="56"/>
        <v/>
      </c>
      <c r="AE25" s="1" t="str">
        <f t="shared" ca="1" si="56"/>
        <v/>
      </c>
      <c r="AF25" s="1" t="str">
        <f t="shared" ca="1" si="56"/>
        <v/>
      </c>
      <c r="AG25" s="1" t="str">
        <f t="shared" ca="1" si="56"/>
        <v/>
      </c>
      <c r="AH25" s="1">
        <f t="shared" ca="1" si="56"/>
        <v>60.545102824876871</v>
      </c>
      <c r="AI25" s="1" t="str">
        <f t="shared" ca="1" si="56"/>
        <v/>
      </c>
      <c r="AJ25" s="1" t="str">
        <f t="shared" ca="1" si="56"/>
        <v/>
      </c>
      <c r="AK25" s="1" t="str">
        <f t="shared" ca="1" si="56"/>
        <v/>
      </c>
      <c r="AL25" s="1" t="str">
        <f t="shared" ca="1" si="56"/>
        <v/>
      </c>
      <c r="AM25" s="1" t="str">
        <f t="shared" ca="1" si="56"/>
        <v/>
      </c>
      <c r="AN25" s="1" t="str">
        <f t="shared" ca="1" si="56"/>
        <v/>
      </c>
      <c r="AO25" s="1" t="str">
        <f t="shared" ca="1" si="56"/>
        <v/>
      </c>
      <c r="AP25" s="1" t="str">
        <f t="shared" ca="1" si="56"/>
        <v/>
      </c>
      <c r="AQ25" s="1" t="str">
        <f t="shared" ca="1" si="56"/>
        <v/>
      </c>
      <c r="AR25" s="1" t="str">
        <f t="shared" ca="1" si="56"/>
        <v/>
      </c>
      <c r="AS25" s="1" t="str">
        <f t="shared" ca="1" si="56"/>
        <v/>
      </c>
      <c r="AT25" s="1" t="str">
        <f t="shared" ca="1" si="56"/>
        <v/>
      </c>
      <c r="AU25" s="1" t="str">
        <f t="shared" ca="1" si="56"/>
        <v/>
      </c>
      <c r="AV25" s="1" t="str">
        <f t="shared" ca="1" si="56"/>
        <v/>
      </c>
      <c r="AW25" s="1" t="str">
        <f t="shared" ca="1" si="56"/>
        <v/>
      </c>
      <c r="AX25" s="1" t="str">
        <f t="shared" ca="1" si="56"/>
        <v/>
      </c>
      <c r="AY25" s="1">
        <f t="shared" ca="1" si="56"/>
        <v>48.755647119343465</v>
      </c>
      <c r="AZ25" s="1" t="str">
        <f t="shared" ca="1" si="56"/>
        <v/>
      </c>
      <c r="BA25" s="1" t="str">
        <f t="shared" ca="1" si="56"/>
        <v/>
      </c>
      <c r="BB25" s="1" t="str">
        <f t="shared" ca="1" si="56"/>
        <v/>
      </c>
      <c r="BC25" s="1" t="str">
        <f t="shared" ca="1" si="56"/>
        <v/>
      </c>
      <c r="BD25" s="1" t="str">
        <f t="shared" ca="1" si="56"/>
        <v/>
      </c>
      <c r="BE25" s="1" t="str">
        <f t="shared" ca="1" si="56"/>
        <v/>
      </c>
      <c r="BF25" s="1" t="str">
        <f t="shared" ca="1" si="56"/>
        <v/>
      </c>
      <c r="BG25" s="1" t="str">
        <f t="shared" ca="1" si="56"/>
        <v/>
      </c>
      <c r="BH25" s="1" t="str">
        <f t="shared" ca="1" si="56"/>
        <v/>
      </c>
      <c r="BI25" s="1" t="str">
        <f t="shared" ca="1" si="56"/>
        <v/>
      </c>
      <c r="BJ25" s="1" t="str">
        <f t="shared" ca="1" si="56"/>
        <v/>
      </c>
      <c r="BK25" s="1" t="str">
        <f t="shared" ca="1" si="56"/>
        <v/>
      </c>
      <c r="BL25" s="1" t="str">
        <f t="shared" ca="1" si="56"/>
        <v/>
      </c>
      <c r="BM25" s="1" t="str">
        <f t="shared" ca="1" si="56"/>
        <v/>
      </c>
      <c r="BN25" s="1" t="str">
        <f t="shared" ca="1" si="56"/>
        <v/>
      </c>
      <c r="BO25" s="1" t="str">
        <f t="shared" ca="1" si="56"/>
        <v/>
      </c>
      <c r="BP25" s="1" t="str">
        <f t="shared" ca="1" si="56"/>
        <v/>
      </c>
      <c r="BQ25" s="1" t="str">
        <f t="shared" ca="1" si="56"/>
        <v/>
      </c>
      <c r="BR25" s="1" t="str">
        <f t="shared" ca="1" si="56"/>
        <v/>
      </c>
      <c r="BS25" s="1" t="str">
        <f t="shared" ca="1" si="56"/>
        <v/>
      </c>
      <c r="BT25" s="1" t="str">
        <f t="shared" ca="1" si="56"/>
        <v/>
      </c>
      <c r="BU25" s="1" t="str">
        <f t="shared" ca="1" si="56"/>
        <v/>
      </c>
      <c r="BV25" s="1">
        <f t="shared" ref="BV25:DE25" ca="1" si="57">IF(BV14=1,BV13,"")</f>
        <v>45.590703462801265</v>
      </c>
      <c r="BW25" s="1" t="str">
        <f t="shared" ca="1" si="57"/>
        <v/>
      </c>
      <c r="BX25" s="1" t="str">
        <f t="shared" ca="1" si="57"/>
        <v/>
      </c>
      <c r="BY25" s="1" t="str">
        <f t="shared" ca="1" si="57"/>
        <v/>
      </c>
      <c r="BZ25" s="1" t="str">
        <f t="shared" ca="1" si="57"/>
        <v/>
      </c>
      <c r="CA25" s="1" t="str">
        <f t="shared" ca="1" si="57"/>
        <v/>
      </c>
      <c r="CB25" s="1" t="str">
        <f t="shared" ca="1" si="57"/>
        <v/>
      </c>
      <c r="CC25" s="1" t="str">
        <f t="shared" ca="1" si="57"/>
        <v/>
      </c>
      <c r="CD25" s="1" t="str">
        <f t="shared" ca="1" si="57"/>
        <v/>
      </c>
      <c r="CE25" s="1" t="str">
        <f t="shared" ca="1" si="57"/>
        <v/>
      </c>
      <c r="CF25" s="1" t="str">
        <f t="shared" ca="1" si="57"/>
        <v/>
      </c>
      <c r="CG25" s="1" t="str">
        <f t="shared" ca="1" si="57"/>
        <v/>
      </c>
      <c r="CH25" s="1" t="str">
        <f t="shared" ca="1" si="57"/>
        <v/>
      </c>
      <c r="CI25" s="1" t="str">
        <f t="shared" ca="1" si="57"/>
        <v/>
      </c>
      <c r="CJ25" s="1" t="str">
        <f t="shared" ca="1" si="57"/>
        <v/>
      </c>
      <c r="CK25" s="1" t="str">
        <f t="shared" ca="1" si="57"/>
        <v/>
      </c>
      <c r="CL25" s="1" t="str">
        <f t="shared" ca="1" si="57"/>
        <v/>
      </c>
      <c r="CM25" s="1" t="str">
        <f t="shared" ca="1" si="57"/>
        <v/>
      </c>
      <c r="CN25" s="1" t="str">
        <f t="shared" ca="1" si="57"/>
        <v/>
      </c>
      <c r="CO25" s="1" t="str">
        <f t="shared" ca="1" si="57"/>
        <v/>
      </c>
      <c r="CP25" s="1">
        <f t="shared" ca="1" si="57"/>
        <v>46.707964473850524</v>
      </c>
      <c r="CQ25" s="1" t="str">
        <f t="shared" ca="1" si="57"/>
        <v/>
      </c>
      <c r="CR25" s="1" t="str">
        <f t="shared" ca="1" si="57"/>
        <v/>
      </c>
      <c r="CS25" s="1" t="str">
        <f t="shared" ca="1" si="57"/>
        <v/>
      </c>
      <c r="CT25" s="1" t="str">
        <f t="shared" ca="1" si="57"/>
        <v/>
      </c>
      <c r="CU25" s="1">
        <f t="shared" ca="1" si="57"/>
        <v>116.75205459663076</v>
      </c>
      <c r="CV25" s="1" t="str">
        <f t="shared" ca="1" si="57"/>
        <v/>
      </c>
      <c r="CW25" s="1" t="str">
        <f t="shared" ca="1" si="57"/>
        <v/>
      </c>
      <c r="CX25" s="1" t="str">
        <f t="shared" ca="1" si="57"/>
        <v/>
      </c>
      <c r="CY25" s="1" t="str">
        <f t="shared" ca="1" si="57"/>
        <v/>
      </c>
      <c r="CZ25" s="1" t="str">
        <f t="shared" ca="1" si="57"/>
        <v/>
      </c>
      <c r="DA25" s="1" t="str">
        <f t="shared" ca="1" si="57"/>
        <v/>
      </c>
      <c r="DB25" s="1" t="str">
        <f t="shared" ca="1" si="57"/>
        <v/>
      </c>
      <c r="DC25" s="1" t="str">
        <f t="shared" ca="1" si="57"/>
        <v/>
      </c>
      <c r="DD25" s="1" t="str">
        <f t="shared" ca="1" si="57"/>
        <v/>
      </c>
      <c r="DE25" s="1" t="str">
        <f t="shared" ca="1" si="57"/>
        <v/>
      </c>
    </row>
    <row r="26" spans="1:109" x14ac:dyDescent="0.25">
      <c r="A26" t="s">
        <v>57</v>
      </c>
      <c r="I26" s="1" t="str">
        <f ca="1">IF(I14=2,I13,"")</f>
        <v/>
      </c>
      <c r="J26" s="1" t="str">
        <f t="shared" ref="J26:BU26" ca="1" si="58">IF(J14=2,J13,"")</f>
        <v/>
      </c>
      <c r="K26" s="1" t="str">
        <f t="shared" ca="1" si="58"/>
        <v/>
      </c>
      <c r="L26" s="1" t="str">
        <f t="shared" ca="1" si="58"/>
        <v/>
      </c>
      <c r="M26" s="1" t="str">
        <f t="shared" ca="1" si="58"/>
        <v/>
      </c>
      <c r="N26" s="1" t="str">
        <f t="shared" ca="1" si="58"/>
        <v/>
      </c>
      <c r="O26" s="1" t="str">
        <f t="shared" ca="1" si="58"/>
        <v/>
      </c>
      <c r="P26" s="1">
        <f t="shared" ca="1" si="58"/>
        <v>40.932305777896893</v>
      </c>
      <c r="Q26" s="1" t="str">
        <f t="shared" ca="1" si="58"/>
        <v/>
      </c>
      <c r="R26" s="1" t="str">
        <f t="shared" ca="1" si="58"/>
        <v/>
      </c>
      <c r="S26" s="1" t="str">
        <f t="shared" ca="1" si="58"/>
        <v/>
      </c>
      <c r="T26" s="1" t="str">
        <f t="shared" ca="1" si="58"/>
        <v/>
      </c>
      <c r="U26" s="1" t="str">
        <f t="shared" ca="1" si="58"/>
        <v/>
      </c>
      <c r="V26" s="1" t="str">
        <f t="shared" ca="1" si="58"/>
        <v/>
      </c>
      <c r="W26" s="1" t="str">
        <f t="shared" ca="1" si="58"/>
        <v/>
      </c>
      <c r="X26" s="1" t="str">
        <f t="shared" ca="1" si="58"/>
        <v/>
      </c>
      <c r="Y26" s="1" t="str">
        <f t="shared" ca="1" si="58"/>
        <v/>
      </c>
      <c r="Z26" s="1" t="str">
        <f t="shared" ca="1" si="58"/>
        <v/>
      </c>
      <c r="AA26" s="1" t="str">
        <f t="shared" ca="1" si="58"/>
        <v/>
      </c>
      <c r="AB26" s="1" t="str">
        <f t="shared" ca="1" si="58"/>
        <v/>
      </c>
      <c r="AC26" s="1" t="str">
        <f t="shared" ca="1" si="58"/>
        <v/>
      </c>
      <c r="AD26" s="1" t="str">
        <f t="shared" ca="1" si="58"/>
        <v/>
      </c>
      <c r="AE26" s="1" t="str">
        <f t="shared" ca="1" si="58"/>
        <v/>
      </c>
      <c r="AF26" s="1" t="str">
        <f t="shared" ca="1" si="58"/>
        <v/>
      </c>
      <c r="AG26" s="1" t="str">
        <f t="shared" ca="1" si="58"/>
        <v/>
      </c>
      <c r="AH26" s="1" t="str">
        <f t="shared" ca="1" si="58"/>
        <v/>
      </c>
      <c r="AI26" s="1">
        <f t="shared" ca="1" si="58"/>
        <v>60.545102824876871</v>
      </c>
      <c r="AJ26" s="1" t="str">
        <f t="shared" ca="1" si="58"/>
        <v/>
      </c>
      <c r="AK26" s="1" t="str">
        <f t="shared" ca="1" si="58"/>
        <v/>
      </c>
      <c r="AL26" s="1" t="str">
        <f t="shared" ca="1" si="58"/>
        <v/>
      </c>
      <c r="AM26" s="1" t="str">
        <f t="shared" ca="1" si="58"/>
        <v/>
      </c>
      <c r="AN26" s="1" t="str">
        <f t="shared" ca="1" si="58"/>
        <v/>
      </c>
      <c r="AO26" s="1" t="str">
        <f t="shared" ca="1" si="58"/>
        <v/>
      </c>
      <c r="AP26" s="1" t="str">
        <f t="shared" ca="1" si="58"/>
        <v/>
      </c>
      <c r="AQ26" s="1" t="str">
        <f t="shared" ca="1" si="58"/>
        <v/>
      </c>
      <c r="AR26" s="1" t="str">
        <f t="shared" ca="1" si="58"/>
        <v/>
      </c>
      <c r="AS26" s="1" t="str">
        <f t="shared" ca="1" si="58"/>
        <v/>
      </c>
      <c r="AT26" s="1" t="str">
        <f t="shared" ca="1" si="58"/>
        <v/>
      </c>
      <c r="AU26" s="1" t="str">
        <f t="shared" ca="1" si="58"/>
        <v/>
      </c>
      <c r="AV26" s="1" t="str">
        <f t="shared" ca="1" si="58"/>
        <v/>
      </c>
      <c r="AW26" s="1" t="str">
        <f t="shared" ca="1" si="58"/>
        <v/>
      </c>
      <c r="AX26" s="1" t="str">
        <f t="shared" ca="1" si="58"/>
        <v/>
      </c>
      <c r="AY26" s="1" t="str">
        <f t="shared" ca="1" si="58"/>
        <v/>
      </c>
      <c r="AZ26" s="1">
        <f t="shared" ca="1" si="58"/>
        <v>48.755647119343465</v>
      </c>
      <c r="BA26" s="1" t="str">
        <f t="shared" ca="1" si="58"/>
        <v/>
      </c>
      <c r="BB26" s="1" t="str">
        <f t="shared" ca="1" si="58"/>
        <v/>
      </c>
      <c r="BC26" s="1" t="str">
        <f t="shared" ca="1" si="58"/>
        <v/>
      </c>
      <c r="BD26" s="1" t="str">
        <f t="shared" ca="1" si="58"/>
        <v/>
      </c>
      <c r="BE26" s="1" t="str">
        <f t="shared" ca="1" si="58"/>
        <v/>
      </c>
      <c r="BF26" s="1" t="str">
        <f t="shared" ca="1" si="58"/>
        <v/>
      </c>
      <c r="BG26" s="1" t="str">
        <f t="shared" ca="1" si="58"/>
        <v/>
      </c>
      <c r="BH26" s="1" t="str">
        <f t="shared" ca="1" si="58"/>
        <v/>
      </c>
      <c r="BI26" s="1" t="str">
        <f t="shared" ca="1" si="58"/>
        <v/>
      </c>
      <c r="BJ26" s="1" t="str">
        <f t="shared" ca="1" si="58"/>
        <v/>
      </c>
      <c r="BK26" s="1" t="str">
        <f t="shared" ca="1" si="58"/>
        <v/>
      </c>
      <c r="BL26" s="1" t="str">
        <f t="shared" ca="1" si="58"/>
        <v/>
      </c>
      <c r="BM26" s="1" t="str">
        <f t="shared" ca="1" si="58"/>
        <v/>
      </c>
      <c r="BN26" s="1" t="str">
        <f t="shared" ca="1" si="58"/>
        <v/>
      </c>
      <c r="BO26" s="1" t="str">
        <f t="shared" ca="1" si="58"/>
        <v/>
      </c>
      <c r="BP26" s="1" t="str">
        <f t="shared" ca="1" si="58"/>
        <v/>
      </c>
      <c r="BQ26" s="1" t="str">
        <f t="shared" ca="1" si="58"/>
        <v/>
      </c>
      <c r="BR26" s="1" t="str">
        <f t="shared" ca="1" si="58"/>
        <v/>
      </c>
      <c r="BS26" s="1" t="str">
        <f t="shared" ca="1" si="58"/>
        <v/>
      </c>
      <c r="BT26" s="1" t="str">
        <f t="shared" ca="1" si="58"/>
        <v/>
      </c>
      <c r="BU26" s="1" t="str">
        <f t="shared" ca="1" si="58"/>
        <v/>
      </c>
      <c r="BV26" s="1" t="str">
        <f t="shared" ref="BV26:DE26" ca="1" si="59">IF(BV14=2,BV13,"")</f>
        <v/>
      </c>
      <c r="BW26" s="1">
        <f t="shared" ca="1" si="59"/>
        <v>45.590703462801265</v>
      </c>
      <c r="BX26" s="1" t="str">
        <f t="shared" ca="1" si="59"/>
        <v/>
      </c>
      <c r="BY26" s="1" t="str">
        <f t="shared" ca="1" si="59"/>
        <v/>
      </c>
      <c r="BZ26" s="1" t="str">
        <f t="shared" ca="1" si="59"/>
        <v/>
      </c>
      <c r="CA26" s="1" t="str">
        <f t="shared" ca="1" si="59"/>
        <v/>
      </c>
      <c r="CB26" s="1" t="str">
        <f t="shared" ca="1" si="59"/>
        <v/>
      </c>
      <c r="CC26" s="1" t="str">
        <f t="shared" ca="1" si="59"/>
        <v/>
      </c>
      <c r="CD26" s="1" t="str">
        <f t="shared" ca="1" si="59"/>
        <v/>
      </c>
      <c r="CE26" s="1" t="str">
        <f t="shared" ca="1" si="59"/>
        <v/>
      </c>
      <c r="CF26" s="1" t="str">
        <f t="shared" ca="1" si="59"/>
        <v/>
      </c>
      <c r="CG26" s="1" t="str">
        <f t="shared" ca="1" si="59"/>
        <v/>
      </c>
      <c r="CH26" s="1" t="str">
        <f t="shared" ca="1" si="59"/>
        <v/>
      </c>
      <c r="CI26" s="1" t="str">
        <f t="shared" ca="1" si="59"/>
        <v/>
      </c>
      <c r="CJ26" s="1" t="str">
        <f t="shared" ca="1" si="59"/>
        <v/>
      </c>
      <c r="CK26" s="1" t="str">
        <f t="shared" ca="1" si="59"/>
        <v/>
      </c>
      <c r="CL26" s="1" t="str">
        <f t="shared" ca="1" si="59"/>
        <v/>
      </c>
      <c r="CM26" s="1" t="str">
        <f t="shared" ca="1" si="59"/>
        <v/>
      </c>
      <c r="CN26" s="1" t="str">
        <f t="shared" ca="1" si="59"/>
        <v/>
      </c>
      <c r="CO26" s="1" t="str">
        <f t="shared" ca="1" si="59"/>
        <v/>
      </c>
      <c r="CP26" s="1" t="str">
        <f t="shared" ca="1" si="59"/>
        <v/>
      </c>
      <c r="CQ26" s="1">
        <f t="shared" ca="1" si="59"/>
        <v>46.707964473850524</v>
      </c>
      <c r="CR26" s="1" t="str">
        <f t="shared" ca="1" si="59"/>
        <v/>
      </c>
      <c r="CS26" s="1" t="str">
        <f t="shared" ca="1" si="59"/>
        <v/>
      </c>
      <c r="CT26" s="1" t="str">
        <f t="shared" ca="1" si="59"/>
        <v/>
      </c>
      <c r="CU26" s="1" t="str">
        <f t="shared" ca="1" si="59"/>
        <v/>
      </c>
      <c r="CV26" s="1">
        <f t="shared" ca="1" si="59"/>
        <v>70.044090122780233</v>
      </c>
      <c r="CW26" s="1" t="str">
        <f t="shared" ca="1" si="59"/>
        <v/>
      </c>
      <c r="CX26" s="1" t="str">
        <f t="shared" ca="1" si="59"/>
        <v/>
      </c>
      <c r="CY26" s="1" t="str">
        <f t="shared" ca="1" si="59"/>
        <v/>
      </c>
      <c r="CZ26" s="1" t="str">
        <f t="shared" ca="1" si="59"/>
        <v/>
      </c>
      <c r="DA26" s="1" t="str">
        <f t="shared" ca="1" si="59"/>
        <v/>
      </c>
      <c r="DB26" s="1" t="str">
        <f t="shared" ca="1" si="59"/>
        <v/>
      </c>
      <c r="DC26" s="1" t="str">
        <f t="shared" ca="1" si="59"/>
        <v/>
      </c>
      <c r="DD26" s="1" t="str">
        <f t="shared" ca="1" si="59"/>
        <v/>
      </c>
      <c r="DE26" s="1" t="str">
        <f t="shared" ca="1" si="59"/>
        <v/>
      </c>
    </row>
    <row r="27" spans="1:109" x14ac:dyDescent="0.25">
      <c r="A27" t="s">
        <v>58</v>
      </c>
      <c r="I27" s="1" t="str">
        <f ca="1">IF(I14=3,I13,"")</f>
        <v/>
      </c>
      <c r="J27" s="1" t="str">
        <f t="shared" ref="J27:BU27" ca="1" si="60">IF(J14=3,J13,"")</f>
        <v/>
      </c>
      <c r="K27" s="1" t="str">
        <f t="shared" ca="1" si="60"/>
        <v/>
      </c>
      <c r="L27" s="1" t="str">
        <f t="shared" ca="1" si="60"/>
        <v/>
      </c>
      <c r="M27" s="1" t="str">
        <f t="shared" ca="1" si="60"/>
        <v/>
      </c>
      <c r="N27" s="1" t="str">
        <f t="shared" ca="1" si="60"/>
        <v/>
      </c>
      <c r="O27" s="1" t="str">
        <f t="shared" ca="1" si="60"/>
        <v/>
      </c>
      <c r="P27" s="1" t="str">
        <f t="shared" ca="1" si="60"/>
        <v/>
      </c>
      <c r="Q27" s="1">
        <f t="shared" ca="1" si="60"/>
        <v>27.288203851931264</v>
      </c>
      <c r="R27" s="1" t="str">
        <f t="shared" ca="1" si="60"/>
        <v/>
      </c>
      <c r="S27" s="1" t="str">
        <f t="shared" ca="1" si="60"/>
        <v/>
      </c>
      <c r="T27" s="1" t="str">
        <f t="shared" ca="1" si="60"/>
        <v/>
      </c>
      <c r="U27" s="1" t="str">
        <f t="shared" ca="1" si="60"/>
        <v/>
      </c>
      <c r="V27" s="1" t="str">
        <f t="shared" ca="1" si="60"/>
        <v/>
      </c>
      <c r="W27" s="1" t="str">
        <f t="shared" ca="1" si="60"/>
        <v/>
      </c>
      <c r="X27" s="1" t="str">
        <f t="shared" ca="1" si="60"/>
        <v/>
      </c>
      <c r="Y27" s="1" t="str">
        <f t="shared" ca="1" si="60"/>
        <v/>
      </c>
      <c r="Z27" s="1" t="str">
        <f t="shared" ca="1" si="60"/>
        <v/>
      </c>
      <c r="AA27" s="1" t="str">
        <f t="shared" ca="1" si="60"/>
        <v/>
      </c>
      <c r="AB27" s="1" t="str">
        <f t="shared" ca="1" si="60"/>
        <v/>
      </c>
      <c r="AC27" s="1" t="str">
        <f t="shared" ca="1" si="60"/>
        <v/>
      </c>
      <c r="AD27" s="1" t="str">
        <f t="shared" ca="1" si="60"/>
        <v/>
      </c>
      <c r="AE27" s="1" t="str">
        <f t="shared" ca="1" si="60"/>
        <v/>
      </c>
      <c r="AF27" s="1" t="str">
        <f t="shared" ca="1" si="60"/>
        <v/>
      </c>
      <c r="AG27" s="1" t="str">
        <f t="shared" ca="1" si="60"/>
        <v/>
      </c>
      <c r="AH27" s="1" t="str">
        <f t="shared" ca="1" si="60"/>
        <v/>
      </c>
      <c r="AI27" s="1" t="str">
        <f t="shared" ca="1" si="60"/>
        <v/>
      </c>
      <c r="AJ27" s="1">
        <f t="shared" ca="1" si="60"/>
        <v>40.36340188325125</v>
      </c>
      <c r="AK27" s="1" t="str">
        <f t="shared" ca="1" si="60"/>
        <v/>
      </c>
      <c r="AL27" s="1" t="str">
        <f t="shared" ca="1" si="60"/>
        <v/>
      </c>
      <c r="AM27" s="1" t="str">
        <f t="shared" ca="1" si="60"/>
        <v/>
      </c>
      <c r="AN27" s="1" t="str">
        <f t="shared" ca="1" si="60"/>
        <v/>
      </c>
      <c r="AO27" s="1" t="str">
        <f t="shared" ca="1" si="60"/>
        <v/>
      </c>
      <c r="AP27" s="1" t="str">
        <f t="shared" ca="1" si="60"/>
        <v/>
      </c>
      <c r="AQ27" s="1" t="str">
        <f t="shared" ca="1" si="60"/>
        <v/>
      </c>
      <c r="AR27" s="1" t="str">
        <f t="shared" ca="1" si="60"/>
        <v/>
      </c>
      <c r="AS27" s="1" t="str">
        <f t="shared" ca="1" si="60"/>
        <v/>
      </c>
      <c r="AT27" s="1" t="str">
        <f t="shared" ca="1" si="60"/>
        <v/>
      </c>
      <c r="AU27" s="1" t="str">
        <f t="shared" ca="1" si="60"/>
        <v/>
      </c>
      <c r="AV27" s="1" t="str">
        <f t="shared" ca="1" si="60"/>
        <v/>
      </c>
      <c r="AW27" s="1" t="str">
        <f t="shared" ca="1" si="60"/>
        <v/>
      </c>
      <c r="AX27" s="1" t="str">
        <f t="shared" ca="1" si="60"/>
        <v/>
      </c>
      <c r="AY27" s="1" t="str">
        <f t="shared" ca="1" si="60"/>
        <v/>
      </c>
      <c r="AZ27" s="1" t="str">
        <f t="shared" ca="1" si="60"/>
        <v/>
      </c>
      <c r="BA27" s="1">
        <f t="shared" ca="1" si="60"/>
        <v>32.503764746228981</v>
      </c>
      <c r="BB27" s="1" t="str">
        <f t="shared" ca="1" si="60"/>
        <v/>
      </c>
      <c r="BC27" s="1" t="str">
        <f t="shared" ca="1" si="60"/>
        <v/>
      </c>
      <c r="BD27" s="1" t="str">
        <f t="shared" ca="1" si="60"/>
        <v/>
      </c>
      <c r="BE27" s="1" t="str">
        <f t="shared" ca="1" si="60"/>
        <v/>
      </c>
      <c r="BF27" s="1" t="str">
        <f t="shared" ca="1" si="60"/>
        <v/>
      </c>
      <c r="BG27" s="1" t="str">
        <f t="shared" ca="1" si="60"/>
        <v/>
      </c>
      <c r="BH27" s="1" t="str">
        <f t="shared" ca="1" si="60"/>
        <v/>
      </c>
      <c r="BI27" s="1" t="str">
        <f t="shared" ca="1" si="60"/>
        <v/>
      </c>
      <c r="BJ27" s="1" t="str">
        <f t="shared" ca="1" si="60"/>
        <v/>
      </c>
      <c r="BK27" s="1" t="str">
        <f t="shared" ca="1" si="60"/>
        <v/>
      </c>
      <c r="BL27" s="1" t="str">
        <f t="shared" ca="1" si="60"/>
        <v/>
      </c>
      <c r="BM27" s="1" t="str">
        <f t="shared" ca="1" si="60"/>
        <v/>
      </c>
      <c r="BN27" s="1" t="str">
        <f t="shared" ca="1" si="60"/>
        <v/>
      </c>
      <c r="BO27" s="1" t="str">
        <f t="shared" ca="1" si="60"/>
        <v/>
      </c>
      <c r="BP27" s="1" t="str">
        <f t="shared" ca="1" si="60"/>
        <v/>
      </c>
      <c r="BQ27" s="1" t="str">
        <f t="shared" ca="1" si="60"/>
        <v/>
      </c>
      <c r="BR27" s="1" t="str">
        <f t="shared" ca="1" si="60"/>
        <v/>
      </c>
      <c r="BS27" s="1" t="str">
        <f t="shared" ca="1" si="60"/>
        <v/>
      </c>
      <c r="BT27" s="1" t="str">
        <f t="shared" ca="1" si="60"/>
        <v/>
      </c>
      <c r="BU27" s="1" t="str">
        <f t="shared" ca="1" si="60"/>
        <v/>
      </c>
      <c r="BV27" s="1" t="str">
        <f t="shared" ref="BV27:DE27" ca="1" si="61">IF(BV14=3,BV13,"")</f>
        <v/>
      </c>
      <c r="BW27" s="1" t="str">
        <f t="shared" ca="1" si="61"/>
        <v/>
      </c>
      <c r="BX27" s="1">
        <f t="shared" ca="1" si="61"/>
        <v>30.39380230853418</v>
      </c>
      <c r="BY27" s="1" t="str">
        <f t="shared" ca="1" si="61"/>
        <v/>
      </c>
      <c r="BZ27" s="1" t="str">
        <f t="shared" ca="1" si="61"/>
        <v/>
      </c>
      <c r="CA27" s="1" t="str">
        <f t="shared" ca="1" si="61"/>
        <v/>
      </c>
      <c r="CB27" s="1" t="str">
        <f t="shared" ca="1" si="61"/>
        <v/>
      </c>
      <c r="CC27" s="1" t="str">
        <f t="shared" ca="1" si="61"/>
        <v/>
      </c>
      <c r="CD27" s="1" t="str">
        <f t="shared" ca="1" si="61"/>
        <v/>
      </c>
      <c r="CE27" s="1" t="str">
        <f t="shared" ca="1" si="61"/>
        <v/>
      </c>
      <c r="CF27" s="1" t="str">
        <f t="shared" ca="1" si="61"/>
        <v/>
      </c>
      <c r="CG27" s="1" t="str">
        <f t="shared" ca="1" si="61"/>
        <v/>
      </c>
      <c r="CH27" s="1" t="str">
        <f t="shared" ca="1" si="61"/>
        <v/>
      </c>
      <c r="CI27" s="1" t="str">
        <f t="shared" ca="1" si="61"/>
        <v/>
      </c>
      <c r="CJ27" s="1" t="str">
        <f t="shared" ca="1" si="61"/>
        <v/>
      </c>
      <c r="CK27" s="1" t="str">
        <f t="shared" ca="1" si="61"/>
        <v/>
      </c>
      <c r="CL27" s="1" t="str">
        <f t="shared" ca="1" si="61"/>
        <v/>
      </c>
      <c r="CM27" s="1" t="str">
        <f t="shared" ca="1" si="61"/>
        <v/>
      </c>
      <c r="CN27" s="1" t="str">
        <f t="shared" ca="1" si="61"/>
        <v/>
      </c>
      <c r="CO27" s="1" t="str">
        <f t="shared" ca="1" si="61"/>
        <v/>
      </c>
      <c r="CP27" s="1" t="str">
        <f t="shared" ca="1" si="61"/>
        <v/>
      </c>
      <c r="CQ27" s="1" t="str">
        <f t="shared" ca="1" si="61"/>
        <v/>
      </c>
      <c r="CR27" s="1">
        <f t="shared" ca="1" si="61"/>
        <v>31.138642982567021</v>
      </c>
      <c r="CS27" s="1" t="str">
        <f t="shared" ca="1" si="61"/>
        <v/>
      </c>
      <c r="CT27" s="1" t="str">
        <f t="shared" ca="1" si="61"/>
        <v/>
      </c>
      <c r="CU27" s="1" t="str">
        <f t="shared" ca="1" si="61"/>
        <v/>
      </c>
      <c r="CV27" s="1" t="str">
        <f t="shared" ca="1" si="61"/>
        <v/>
      </c>
      <c r="CW27" s="1">
        <f t="shared" ca="1" si="61"/>
        <v>46.696060081853496</v>
      </c>
      <c r="CX27" s="1" t="str">
        <f t="shared" ca="1" si="61"/>
        <v/>
      </c>
      <c r="CY27" s="1" t="str">
        <f t="shared" ca="1" si="61"/>
        <v/>
      </c>
      <c r="CZ27" s="1" t="str">
        <f t="shared" ca="1" si="61"/>
        <v/>
      </c>
      <c r="DA27" s="1" t="str">
        <f t="shared" ca="1" si="61"/>
        <v/>
      </c>
      <c r="DB27" s="1" t="str">
        <f t="shared" ca="1" si="61"/>
        <v/>
      </c>
      <c r="DC27" s="1" t="str">
        <f t="shared" ca="1" si="61"/>
        <v/>
      </c>
      <c r="DD27" s="1" t="str">
        <f t="shared" ca="1" si="61"/>
        <v/>
      </c>
      <c r="DE27" s="1" t="str">
        <f t="shared" ca="1" si="61"/>
        <v/>
      </c>
    </row>
    <row r="28" spans="1:109" x14ac:dyDescent="0.25">
      <c r="A28" t="s">
        <v>59</v>
      </c>
      <c r="I28" s="1" t="str">
        <f ca="1">IF(I14=4,I13,"")</f>
        <v/>
      </c>
      <c r="J28" s="1" t="str">
        <f t="shared" ref="J28:BU28" ca="1" si="62">IF(J14=4,J13,"")</f>
        <v/>
      </c>
      <c r="K28" s="1" t="str">
        <f t="shared" ca="1" si="62"/>
        <v/>
      </c>
      <c r="L28" s="1" t="str">
        <f t="shared" ca="1" si="62"/>
        <v/>
      </c>
      <c r="M28" s="1" t="str">
        <f t="shared" ca="1" si="62"/>
        <v/>
      </c>
      <c r="N28" s="1" t="str">
        <f t="shared" ca="1" si="62"/>
        <v/>
      </c>
      <c r="O28" s="1" t="str">
        <f t="shared" ca="1" si="62"/>
        <v/>
      </c>
      <c r="P28" s="1" t="str">
        <f t="shared" ca="1" si="62"/>
        <v/>
      </c>
      <c r="Q28" s="1" t="str">
        <f t="shared" ca="1" si="62"/>
        <v/>
      </c>
      <c r="R28" s="1">
        <f t="shared" ca="1" si="62"/>
        <v>20.466152888948447</v>
      </c>
      <c r="S28" s="1" t="str">
        <f t="shared" ca="1" si="62"/>
        <v/>
      </c>
      <c r="T28" s="1" t="str">
        <f t="shared" ca="1" si="62"/>
        <v/>
      </c>
      <c r="U28" s="1" t="str">
        <f t="shared" ca="1" si="62"/>
        <v/>
      </c>
      <c r="V28" s="1" t="str">
        <f t="shared" ca="1" si="62"/>
        <v/>
      </c>
      <c r="W28" s="1" t="str">
        <f t="shared" ca="1" si="62"/>
        <v/>
      </c>
      <c r="X28" s="1" t="str">
        <f t="shared" ca="1" si="62"/>
        <v/>
      </c>
      <c r="Y28" s="1" t="str">
        <f t="shared" ca="1" si="62"/>
        <v/>
      </c>
      <c r="Z28" s="1" t="str">
        <f t="shared" ca="1" si="62"/>
        <v/>
      </c>
      <c r="AA28" s="1" t="str">
        <f t="shared" ca="1" si="62"/>
        <v/>
      </c>
      <c r="AB28" s="1" t="str">
        <f t="shared" ca="1" si="62"/>
        <v/>
      </c>
      <c r="AC28" s="1" t="str">
        <f t="shared" ca="1" si="62"/>
        <v/>
      </c>
      <c r="AD28" s="1" t="str">
        <f t="shared" ca="1" si="62"/>
        <v/>
      </c>
      <c r="AE28" s="1" t="str">
        <f t="shared" ca="1" si="62"/>
        <v/>
      </c>
      <c r="AF28" s="1" t="str">
        <f t="shared" ca="1" si="62"/>
        <v/>
      </c>
      <c r="AG28" s="1" t="str">
        <f t="shared" ca="1" si="62"/>
        <v/>
      </c>
      <c r="AH28" s="1" t="str">
        <f t="shared" ca="1" si="62"/>
        <v/>
      </c>
      <c r="AI28" s="1" t="str">
        <f t="shared" ca="1" si="62"/>
        <v/>
      </c>
      <c r="AJ28" s="1" t="str">
        <f t="shared" ca="1" si="62"/>
        <v/>
      </c>
      <c r="AK28" s="1">
        <f t="shared" ca="1" si="62"/>
        <v>30.272551412438435</v>
      </c>
      <c r="AL28" s="1" t="str">
        <f t="shared" ca="1" si="62"/>
        <v/>
      </c>
      <c r="AM28" s="1" t="str">
        <f t="shared" ca="1" si="62"/>
        <v/>
      </c>
      <c r="AN28" s="1" t="str">
        <f t="shared" ca="1" si="62"/>
        <v/>
      </c>
      <c r="AO28" s="1" t="str">
        <f t="shared" ca="1" si="62"/>
        <v/>
      </c>
      <c r="AP28" s="1" t="str">
        <f t="shared" ca="1" si="62"/>
        <v/>
      </c>
      <c r="AQ28" s="1" t="str">
        <f t="shared" ca="1" si="62"/>
        <v/>
      </c>
      <c r="AR28" s="1" t="str">
        <f t="shared" ca="1" si="62"/>
        <v/>
      </c>
      <c r="AS28" s="1" t="str">
        <f t="shared" ca="1" si="62"/>
        <v/>
      </c>
      <c r="AT28" s="1" t="str">
        <f t="shared" ca="1" si="62"/>
        <v/>
      </c>
      <c r="AU28" s="1" t="str">
        <f t="shared" ca="1" si="62"/>
        <v/>
      </c>
      <c r="AV28" s="1" t="str">
        <f t="shared" ca="1" si="62"/>
        <v/>
      </c>
      <c r="AW28" s="1" t="str">
        <f t="shared" ca="1" si="62"/>
        <v/>
      </c>
      <c r="AX28" s="1" t="str">
        <f t="shared" ca="1" si="62"/>
        <v/>
      </c>
      <c r="AY28" s="1" t="str">
        <f t="shared" ca="1" si="62"/>
        <v/>
      </c>
      <c r="AZ28" s="1" t="str">
        <f t="shared" ca="1" si="62"/>
        <v/>
      </c>
      <c r="BA28" s="1" t="str">
        <f t="shared" ca="1" si="62"/>
        <v/>
      </c>
      <c r="BB28" s="1">
        <f t="shared" ca="1" si="62"/>
        <v>24.377823559671732</v>
      </c>
      <c r="BC28" s="1" t="str">
        <f t="shared" ca="1" si="62"/>
        <v/>
      </c>
      <c r="BD28" s="1" t="str">
        <f t="shared" ca="1" si="62"/>
        <v/>
      </c>
      <c r="BE28" s="1" t="str">
        <f t="shared" ca="1" si="62"/>
        <v/>
      </c>
      <c r="BF28" s="1" t="str">
        <f t="shared" ca="1" si="62"/>
        <v/>
      </c>
      <c r="BG28" s="1" t="str">
        <f t="shared" ca="1" si="62"/>
        <v/>
      </c>
      <c r="BH28" s="1" t="str">
        <f t="shared" ca="1" si="62"/>
        <v/>
      </c>
      <c r="BI28" s="1" t="str">
        <f t="shared" ca="1" si="62"/>
        <v/>
      </c>
      <c r="BJ28" s="1" t="str">
        <f t="shared" ca="1" si="62"/>
        <v/>
      </c>
      <c r="BK28" s="1" t="str">
        <f t="shared" ca="1" si="62"/>
        <v/>
      </c>
      <c r="BL28" s="1" t="str">
        <f t="shared" ca="1" si="62"/>
        <v/>
      </c>
      <c r="BM28" s="1" t="str">
        <f t="shared" ca="1" si="62"/>
        <v/>
      </c>
      <c r="BN28" s="1" t="str">
        <f t="shared" ca="1" si="62"/>
        <v/>
      </c>
      <c r="BO28" s="1" t="str">
        <f t="shared" ca="1" si="62"/>
        <v/>
      </c>
      <c r="BP28" s="1" t="str">
        <f t="shared" ca="1" si="62"/>
        <v/>
      </c>
      <c r="BQ28" s="1" t="str">
        <f t="shared" ca="1" si="62"/>
        <v/>
      </c>
      <c r="BR28" s="1" t="str">
        <f t="shared" ca="1" si="62"/>
        <v/>
      </c>
      <c r="BS28" s="1" t="str">
        <f t="shared" ca="1" si="62"/>
        <v/>
      </c>
      <c r="BT28" s="1" t="str">
        <f t="shared" ca="1" si="62"/>
        <v/>
      </c>
      <c r="BU28" s="1" t="str">
        <f t="shared" ca="1" si="62"/>
        <v/>
      </c>
      <c r="BV28" s="1" t="str">
        <f t="shared" ref="BV28:DE28" ca="1" si="63">IF(BV14=4,BV13,"")</f>
        <v/>
      </c>
      <c r="BW28" s="1" t="str">
        <f t="shared" ca="1" si="63"/>
        <v/>
      </c>
      <c r="BX28" s="1" t="str">
        <f t="shared" ca="1" si="63"/>
        <v/>
      </c>
      <c r="BY28" s="1">
        <f t="shared" ca="1" si="63"/>
        <v>22.795351731400633</v>
      </c>
      <c r="BZ28" s="1" t="str">
        <f t="shared" ca="1" si="63"/>
        <v/>
      </c>
      <c r="CA28" s="1" t="str">
        <f t="shared" ca="1" si="63"/>
        <v/>
      </c>
      <c r="CB28" s="1" t="str">
        <f t="shared" ca="1" si="63"/>
        <v/>
      </c>
      <c r="CC28" s="1" t="str">
        <f t="shared" ca="1" si="63"/>
        <v/>
      </c>
      <c r="CD28" s="1" t="str">
        <f t="shared" ca="1" si="63"/>
        <v/>
      </c>
      <c r="CE28" s="1" t="str">
        <f t="shared" ca="1" si="63"/>
        <v/>
      </c>
      <c r="CF28" s="1" t="str">
        <f t="shared" ca="1" si="63"/>
        <v/>
      </c>
      <c r="CG28" s="1" t="str">
        <f t="shared" ca="1" si="63"/>
        <v/>
      </c>
      <c r="CH28" s="1" t="str">
        <f t="shared" ca="1" si="63"/>
        <v/>
      </c>
      <c r="CI28" s="1" t="str">
        <f t="shared" ca="1" si="63"/>
        <v/>
      </c>
      <c r="CJ28" s="1" t="str">
        <f t="shared" ca="1" si="63"/>
        <v/>
      </c>
      <c r="CK28" s="1" t="str">
        <f t="shared" ca="1" si="63"/>
        <v/>
      </c>
      <c r="CL28" s="1" t="str">
        <f t="shared" ca="1" si="63"/>
        <v/>
      </c>
      <c r="CM28" s="1" t="str">
        <f t="shared" ca="1" si="63"/>
        <v/>
      </c>
      <c r="CN28" s="1" t="str">
        <f t="shared" ca="1" si="63"/>
        <v/>
      </c>
      <c r="CO28" s="1" t="str">
        <f t="shared" ca="1" si="63"/>
        <v/>
      </c>
      <c r="CP28" s="1" t="str">
        <f t="shared" ca="1" si="63"/>
        <v/>
      </c>
      <c r="CQ28" s="1" t="str">
        <f t="shared" ca="1" si="63"/>
        <v/>
      </c>
      <c r="CR28" s="1" t="str">
        <f t="shared" ca="1" si="63"/>
        <v/>
      </c>
      <c r="CS28" s="1">
        <f t="shared" ca="1" si="63"/>
        <v>23.353982236925262</v>
      </c>
      <c r="CT28" s="1" t="str">
        <f t="shared" ca="1" si="63"/>
        <v/>
      </c>
      <c r="CU28" s="1" t="str">
        <f t="shared" ca="1" si="63"/>
        <v/>
      </c>
      <c r="CV28" s="1" t="str">
        <f t="shared" ca="1" si="63"/>
        <v/>
      </c>
      <c r="CW28" s="1" t="str">
        <f t="shared" ca="1" si="63"/>
        <v/>
      </c>
      <c r="CX28" s="1">
        <f t="shared" ca="1" si="63"/>
        <v>35.022045061390116</v>
      </c>
      <c r="CY28" s="1" t="str">
        <f t="shared" ca="1" si="63"/>
        <v/>
      </c>
      <c r="CZ28" s="1" t="str">
        <f t="shared" ca="1" si="63"/>
        <v/>
      </c>
      <c r="DA28" s="1" t="str">
        <f t="shared" ca="1" si="63"/>
        <v/>
      </c>
      <c r="DB28" s="1" t="str">
        <f t="shared" ca="1" si="63"/>
        <v/>
      </c>
      <c r="DC28" s="1" t="str">
        <f t="shared" ca="1" si="63"/>
        <v/>
      </c>
      <c r="DD28" s="1" t="str">
        <f t="shared" ca="1" si="63"/>
        <v/>
      </c>
      <c r="DE28" s="1" t="str">
        <f t="shared" ca="1" si="63"/>
        <v/>
      </c>
    </row>
    <row r="29" spans="1:109" x14ac:dyDescent="0.25">
      <c r="A29" t="s">
        <v>60</v>
      </c>
      <c r="I29" s="1" t="str">
        <f ca="1">IF(I14=5,I13,"")</f>
        <v/>
      </c>
      <c r="J29" s="1" t="str">
        <f t="shared" ref="J29:BU29" ca="1" si="64">IF(J14=5,J13,"")</f>
        <v/>
      </c>
      <c r="K29" s="1" t="str">
        <f t="shared" ca="1" si="64"/>
        <v/>
      </c>
      <c r="L29" s="1" t="str">
        <f t="shared" ca="1" si="64"/>
        <v/>
      </c>
      <c r="M29" s="1" t="str">
        <f t="shared" ca="1" si="64"/>
        <v/>
      </c>
      <c r="N29" s="1" t="str">
        <f t="shared" ca="1" si="64"/>
        <v/>
      </c>
      <c r="O29" s="1" t="str">
        <f t="shared" ca="1" si="64"/>
        <v/>
      </c>
      <c r="P29" s="1" t="str">
        <f t="shared" ca="1" si="64"/>
        <v/>
      </c>
      <c r="Q29" s="1" t="str">
        <f t="shared" ca="1" si="64"/>
        <v/>
      </c>
      <c r="R29" s="1" t="str">
        <f t="shared" ca="1" si="64"/>
        <v/>
      </c>
      <c r="S29" s="1">
        <f t="shared" ca="1" si="64"/>
        <v>6.8220509629828161</v>
      </c>
      <c r="T29" s="1" t="str">
        <f t="shared" ca="1" si="64"/>
        <v/>
      </c>
      <c r="U29" s="1" t="str">
        <f t="shared" ca="1" si="64"/>
        <v/>
      </c>
      <c r="V29" s="1" t="str">
        <f t="shared" ca="1" si="64"/>
        <v/>
      </c>
      <c r="W29" s="1" t="str">
        <f t="shared" ca="1" si="64"/>
        <v/>
      </c>
      <c r="X29" s="1" t="str">
        <f t="shared" ca="1" si="64"/>
        <v/>
      </c>
      <c r="Y29" s="1" t="str">
        <f t="shared" ca="1" si="64"/>
        <v/>
      </c>
      <c r="Z29" s="1" t="str">
        <f t="shared" ca="1" si="64"/>
        <v/>
      </c>
      <c r="AA29" s="1" t="str">
        <f t="shared" ca="1" si="64"/>
        <v/>
      </c>
      <c r="AB29" s="1" t="str">
        <f t="shared" ca="1" si="64"/>
        <v/>
      </c>
      <c r="AC29" s="1" t="str">
        <f t="shared" ca="1" si="64"/>
        <v/>
      </c>
      <c r="AD29" s="1" t="str">
        <f t="shared" ca="1" si="64"/>
        <v/>
      </c>
      <c r="AE29" s="1" t="str">
        <f t="shared" ca="1" si="64"/>
        <v/>
      </c>
      <c r="AF29" s="1" t="str">
        <f t="shared" ca="1" si="64"/>
        <v/>
      </c>
      <c r="AG29" s="1" t="str">
        <f t="shared" ca="1" si="64"/>
        <v/>
      </c>
      <c r="AH29" s="1" t="str">
        <f t="shared" ca="1" si="64"/>
        <v/>
      </c>
      <c r="AI29" s="1" t="str">
        <f t="shared" ca="1" si="64"/>
        <v/>
      </c>
      <c r="AJ29" s="1" t="str">
        <f t="shared" ca="1" si="64"/>
        <v/>
      </c>
      <c r="AK29" s="1" t="str">
        <f t="shared" ca="1" si="64"/>
        <v/>
      </c>
      <c r="AL29" s="1">
        <f t="shared" ca="1" si="64"/>
        <v>10.090850470812812</v>
      </c>
      <c r="AM29" s="1" t="str">
        <f t="shared" ca="1" si="64"/>
        <v/>
      </c>
      <c r="AN29" s="1" t="str">
        <f t="shared" ca="1" si="64"/>
        <v/>
      </c>
      <c r="AO29" s="1" t="str">
        <f t="shared" ca="1" si="64"/>
        <v/>
      </c>
      <c r="AP29" s="1" t="str">
        <f t="shared" ca="1" si="64"/>
        <v/>
      </c>
      <c r="AQ29" s="1" t="str">
        <f t="shared" ca="1" si="64"/>
        <v/>
      </c>
      <c r="AR29" s="1" t="str">
        <f t="shared" ca="1" si="64"/>
        <v/>
      </c>
      <c r="AS29" s="1" t="str">
        <f t="shared" ca="1" si="64"/>
        <v/>
      </c>
      <c r="AT29" s="1" t="str">
        <f t="shared" ca="1" si="64"/>
        <v/>
      </c>
      <c r="AU29" s="1" t="str">
        <f t="shared" ca="1" si="64"/>
        <v/>
      </c>
      <c r="AV29" s="1" t="str">
        <f t="shared" ca="1" si="64"/>
        <v/>
      </c>
      <c r="AW29" s="1" t="str">
        <f t="shared" ca="1" si="64"/>
        <v/>
      </c>
      <c r="AX29" s="1" t="str">
        <f t="shared" ca="1" si="64"/>
        <v/>
      </c>
      <c r="AY29" s="1" t="str">
        <f t="shared" ca="1" si="64"/>
        <v/>
      </c>
      <c r="AZ29" s="1" t="str">
        <f t="shared" ca="1" si="64"/>
        <v/>
      </c>
      <c r="BA29" s="1" t="str">
        <f t="shared" ca="1" si="64"/>
        <v/>
      </c>
      <c r="BB29" s="1" t="str">
        <f t="shared" ca="1" si="64"/>
        <v/>
      </c>
      <c r="BC29" s="1">
        <f t="shared" ca="1" si="64"/>
        <v>8.1259411865572453</v>
      </c>
      <c r="BD29" s="1" t="str">
        <f t="shared" ca="1" si="64"/>
        <v/>
      </c>
      <c r="BE29" s="1" t="str">
        <f t="shared" ca="1" si="64"/>
        <v/>
      </c>
      <c r="BF29" s="1" t="str">
        <f t="shared" ca="1" si="64"/>
        <v/>
      </c>
      <c r="BG29" s="1" t="str">
        <f t="shared" ca="1" si="64"/>
        <v/>
      </c>
      <c r="BH29" s="1" t="str">
        <f t="shared" ca="1" si="64"/>
        <v/>
      </c>
      <c r="BI29" s="1" t="str">
        <f t="shared" ca="1" si="64"/>
        <v/>
      </c>
      <c r="BJ29" s="1" t="str">
        <f t="shared" ca="1" si="64"/>
        <v/>
      </c>
      <c r="BK29" s="1" t="str">
        <f t="shared" ca="1" si="64"/>
        <v/>
      </c>
      <c r="BL29" s="1" t="str">
        <f t="shared" ca="1" si="64"/>
        <v/>
      </c>
      <c r="BM29" s="1" t="str">
        <f t="shared" ca="1" si="64"/>
        <v/>
      </c>
      <c r="BN29" s="1" t="str">
        <f t="shared" ca="1" si="64"/>
        <v/>
      </c>
      <c r="BO29" s="1" t="str">
        <f t="shared" ca="1" si="64"/>
        <v/>
      </c>
      <c r="BP29" s="1" t="str">
        <f t="shared" ca="1" si="64"/>
        <v/>
      </c>
      <c r="BQ29" s="1" t="str">
        <f t="shared" ca="1" si="64"/>
        <v/>
      </c>
      <c r="BR29" s="1" t="str">
        <f t="shared" ca="1" si="64"/>
        <v/>
      </c>
      <c r="BS29" s="1" t="str">
        <f t="shared" ca="1" si="64"/>
        <v/>
      </c>
      <c r="BT29" s="1" t="str">
        <f t="shared" ca="1" si="64"/>
        <v/>
      </c>
      <c r="BU29" s="1" t="str">
        <f t="shared" ca="1" si="64"/>
        <v/>
      </c>
      <c r="BV29" s="1" t="str">
        <f t="shared" ref="BV29:DE29" ca="1" si="65">IF(BV14=5,BV13,"")</f>
        <v/>
      </c>
      <c r="BW29" s="1" t="str">
        <f t="shared" ca="1" si="65"/>
        <v/>
      </c>
      <c r="BX29" s="1" t="str">
        <f t="shared" ca="1" si="65"/>
        <v/>
      </c>
      <c r="BY29" s="1" t="str">
        <f t="shared" ca="1" si="65"/>
        <v/>
      </c>
      <c r="BZ29" s="1">
        <f t="shared" ca="1" si="65"/>
        <v>7.5984505771335451</v>
      </c>
      <c r="CA29" s="1" t="str">
        <f t="shared" ca="1" si="65"/>
        <v/>
      </c>
      <c r="CB29" s="1" t="str">
        <f t="shared" ca="1" si="65"/>
        <v/>
      </c>
      <c r="CC29" s="1" t="str">
        <f t="shared" ca="1" si="65"/>
        <v/>
      </c>
      <c r="CD29" s="1" t="str">
        <f t="shared" ca="1" si="65"/>
        <v/>
      </c>
      <c r="CE29" s="1" t="str">
        <f t="shared" ca="1" si="65"/>
        <v/>
      </c>
      <c r="CF29" s="1" t="str">
        <f t="shared" ca="1" si="65"/>
        <v/>
      </c>
      <c r="CG29" s="1" t="str">
        <f t="shared" ca="1" si="65"/>
        <v/>
      </c>
      <c r="CH29" s="1" t="str">
        <f t="shared" ca="1" si="65"/>
        <v/>
      </c>
      <c r="CI29" s="1" t="str">
        <f t="shared" ca="1" si="65"/>
        <v/>
      </c>
      <c r="CJ29" s="1" t="str">
        <f t="shared" ca="1" si="65"/>
        <v/>
      </c>
      <c r="CK29" s="1" t="str">
        <f t="shared" ca="1" si="65"/>
        <v/>
      </c>
      <c r="CL29" s="1" t="str">
        <f t="shared" ca="1" si="65"/>
        <v/>
      </c>
      <c r="CM29" s="1" t="str">
        <f t="shared" ca="1" si="65"/>
        <v/>
      </c>
      <c r="CN29" s="1" t="str">
        <f t="shared" ca="1" si="65"/>
        <v/>
      </c>
      <c r="CO29" s="1" t="str">
        <f t="shared" ca="1" si="65"/>
        <v/>
      </c>
      <c r="CP29" s="1" t="str">
        <f t="shared" ca="1" si="65"/>
        <v/>
      </c>
      <c r="CQ29" s="1" t="str">
        <f t="shared" ca="1" si="65"/>
        <v/>
      </c>
      <c r="CR29" s="1" t="str">
        <f t="shared" ca="1" si="65"/>
        <v/>
      </c>
      <c r="CS29" s="1" t="str">
        <f t="shared" ca="1" si="65"/>
        <v/>
      </c>
      <c r="CT29" s="1">
        <f t="shared" ca="1" si="65"/>
        <v>7.7846607456417551</v>
      </c>
      <c r="CU29" s="1" t="str">
        <f t="shared" ca="1" si="65"/>
        <v/>
      </c>
      <c r="CV29" s="1" t="str">
        <f t="shared" ca="1" si="65"/>
        <v/>
      </c>
      <c r="CW29" s="1" t="str">
        <f t="shared" ca="1" si="65"/>
        <v/>
      </c>
      <c r="CX29" s="1" t="str">
        <f t="shared" ca="1" si="65"/>
        <v/>
      </c>
      <c r="CY29" s="1">
        <f t="shared" ca="1" si="65"/>
        <v>11.674015020463374</v>
      </c>
      <c r="CZ29" s="1" t="str">
        <f t="shared" ca="1" si="65"/>
        <v/>
      </c>
      <c r="DA29" s="1" t="str">
        <f t="shared" ca="1" si="65"/>
        <v/>
      </c>
      <c r="DB29" s="1" t="str">
        <f t="shared" ca="1" si="65"/>
        <v/>
      </c>
      <c r="DC29" s="1" t="str">
        <f t="shared" ca="1" si="65"/>
        <v/>
      </c>
      <c r="DD29" s="1" t="str">
        <f t="shared" ca="1" si="65"/>
        <v/>
      </c>
      <c r="DE29" s="1" t="str">
        <f t="shared" ca="1" si="65"/>
        <v/>
      </c>
    </row>
    <row r="32" spans="1:109" x14ac:dyDescent="0.25">
      <c r="AG32" t="s">
        <v>9</v>
      </c>
      <c r="AH32" s="46" t="s">
        <v>24</v>
      </c>
      <c r="AI32" s="47"/>
      <c r="AJ32" s="38"/>
    </row>
    <row r="33" spans="30:49" ht="15.75" thickBot="1" x14ac:dyDescent="0.3">
      <c r="AG33" t="s">
        <v>8</v>
      </c>
      <c r="AH33" t="s">
        <v>28</v>
      </c>
      <c r="AI33" t="s">
        <v>10</v>
      </c>
      <c r="AW33"/>
    </row>
    <row r="34" spans="30:49" x14ac:dyDescent="0.25">
      <c r="AG34" s="30">
        <v>0</v>
      </c>
      <c r="AH34" s="44">
        <f ca="1">AVERAGE(I20:DE20)</f>
        <v>59.492237656310017</v>
      </c>
      <c r="AI34" s="44">
        <f ca="1">AVERAGE(I25:DE25)</f>
        <v>59.88062970923329</v>
      </c>
      <c r="AW34"/>
    </row>
    <row r="35" spans="30:49" x14ac:dyDescent="0.25">
      <c r="AG35" s="31">
        <v>1</v>
      </c>
      <c r="AH35" s="45">
        <f ca="1">AVERAGE(I21:DE21)</f>
        <v>54.49831475998198</v>
      </c>
      <c r="AI35" s="45">
        <f ca="1">AVERAGE(I26:DE26)</f>
        <v>52.095968963591538</v>
      </c>
      <c r="AW35"/>
    </row>
    <row r="36" spans="30:49" x14ac:dyDescent="0.25">
      <c r="AG36" s="31">
        <v>2</v>
      </c>
      <c r="AH36" s="45">
        <f ca="1">AVERAGE(I22:DE22)</f>
        <v>32.404083539945304</v>
      </c>
      <c r="AI36" s="45">
        <f ca="1">AVERAGE(I27:DE27)</f>
        <v>34.730645975727697</v>
      </c>
      <c r="AW36"/>
    </row>
    <row r="37" spans="30:49" x14ac:dyDescent="0.25">
      <c r="AG37" s="31">
        <v>3</v>
      </c>
      <c r="AH37" s="45">
        <f ca="1">AVERAGE(I23:DE23)</f>
        <v>26.272228756529049</v>
      </c>
      <c r="AI37" s="45">
        <f ca="1">AVERAGE(I28:DE28)</f>
        <v>26.047984481795769</v>
      </c>
      <c r="AW37"/>
    </row>
    <row r="38" spans="30:49" x14ac:dyDescent="0.25">
      <c r="AG38" s="31">
        <v>4</v>
      </c>
      <c r="AH38" s="45">
        <f ca="1">AVERAGE(I24:DE24)</f>
        <v>5.7619897492242558</v>
      </c>
      <c r="AI38" s="45">
        <f ca="1">AVERAGE(I29:DE29)</f>
        <v>8.6826614939319242</v>
      </c>
      <c r="AW38"/>
    </row>
    <row r="41" spans="30:49" x14ac:dyDescent="0.25">
      <c r="AD41" s="39"/>
    </row>
  </sheetData>
  <mergeCells count="1">
    <mergeCell ref="AH32:AI3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7"/>
  <sheetViews>
    <sheetView zoomScale="75" zoomScaleNormal="75" workbookViewId="0">
      <selection activeCell="M34" sqref="M34"/>
    </sheetView>
  </sheetViews>
  <sheetFormatPr defaultRowHeight="15" x14ac:dyDescent="0.25"/>
  <cols>
    <col min="2" max="2" width="13.140625" style="4" customWidth="1"/>
    <col min="3" max="3" width="11.28515625" customWidth="1"/>
    <col min="6" max="6" width="10.140625" customWidth="1"/>
    <col min="7" max="8" width="10.7109375" customWidth="1"/>
    <col min="11" max="11" width="15.28515625" customWidth="1"/>
    <col min="12" max="12" width="11.5703125" customWidth="1"/>
    <col min="13" max="13" width="11.28515625" customWidth="1"/>
    <col min="14" max="14" width="11.42578125" customWidth="1"/>
    <col min="15" max="15" width="12" customWidth="1"/>
    <col min="19" max="19" width="15.28515625" customWidth="1"/>
    <col min="22" max="22" width="11.85546875" customWidth="1"/>
  </cols>
  <sheetData>
    <row r="1" spans="1:104" ht="36.75" x14ac:dyDescent="0.25">
      <c r="A1" s="7" t="s">
        <v>8</v>
      </c>
      <c r="B1" s="8" t="s">
        <v>12</v>
      </c>
      <c r="C1" s="7" t="s">
        <v>13</v>
      </c>
      <c r="D1" s="7" t="s">
        <v>11</v>
      </c>
      <c r="E1" s="7" t="s">
        <v>19</v>
      </c>
      <c r="F1" s="7" t="s">
        <v>22</v>
      </c>
      <c r="G1" s="9" t="s">
        <v>23</v>
      </c>
      <c r="H1" s="9" t="s">
        <v>26</v>
      </c>
    </row>
    <row r="2" spans="1:104" ht="24.75" x14ac:dyDescent="0.25">
      <c r="A2" s="7"/>
      <c r="B2" s="8"/>
      <c r="C2" s="7"/>
      <c r="D2" s="7" t="s">
        <v>20</v>
      </c>
      <c r="E2" s="7" t="s">
        <v>21</v>
      </c>
      <c r="F2" s="9"/>
      <c r="G2" s="9"/>
      <c r="H2" s="9"/>
      <c r="I2" t="s">
        <v>25</v>
      </c>
    </row>
    <row r="3" spans="1:104" x14ac:dyDescent="0.25">
      <c r="A3" s="5"/>
      <c r="B3" s="6">
        <v>0</v>
      </c>
      <c r="C3" s="5"/>
      <c r="D3" s="5"/>
      <c r="E3" s="5"/>
      <c r="J3">
        <v>49.999554025598215</v>
      </c>
    </row>
    <row r="4" spans="1:104" x14ac:dyDescent="0.25">
      <c r="A4" s="5"/>
      <c r="B4" s="6">
        <v>0</v>
      </c>
      <c r="C4" s="5"/>
      <c r="D4" s="5"/>
      <c r="E4" s="5"/>
      <c r="I4">
        <v>0.29310859913843157</v>
      </c>
      <c r="J4">
        <v>50.000780454601376</v>
      </c>
    </row>
    <row r="5" spans="1:104" x14ac:dyDescent="0.25">
      <c r="A5" s="5"/>
      <c r="B5" s="6">
        <v>0</v>
      </c>
      <c r="C5" s="5"/>
      <c r="D5" s="5"/>
      <c r="E5" s="5"/>
      <c r="J5">
        <v>50.000540471190128</v>
      </c>
      <c r="L5" t="s">
        <v>9</v>
      </c>
      <c r="M5" s="46" t="s">
        <v>24</v>
      </c>
      <c r="N5" s="47"/>
      <c r="O5" s="47"/>
    </row>
    <row r="6" spans="1:104" ht="15.75" thickBot="1" x14ac:dyDescent="0.3">
      <c r="A6" s="5"/>
      <c r="B6" s="6">
        <v>0</v>
      </c>
      <c r="C6" s="5">
        <v>55</v>
      </c>
      <c r="D6" s="5"/>
      <c r="E6" s="5"/>
      <c r="F6" t="s">
        <v>22</v>
      </c>
      <c r="G6" t="s">
        <v>27</v>
      </c>
      <c r="H6">
        <v>55</v>
      </c>
      <c r="I6">
        <v>55.000539231492169</v>
      </c>
      <c r="J6">
        <v>50.000361580054381</v>
      </c>
      <c r="L6" t="s">
        <v>8</v>
      </c>
      <c r="M6" t="s">
        <v>28</v>
      </c>
      <c r="N6" t="s">
        <v>10</v>
      </c>
      <c r="O6" t="s">
        <v>29</v>
      </c>
    </row>
    <row r="7" spans="1:104" x14ac:dyDescent="0.25">
      <c r="A7">
        <v>1</v>
      </c>
      <c r="B7" s="4">
        <f t="array" aca="1" ref="B7:B106" ca="1">TRANSPOSE('promotions estimation'!I$10:DD$10)</f>
        <v>0</v>
      </c>
      <c r="C7" s="4">
        <f t="array" aca="1" ref="C7:C106" ca="1">TRANSPOSE('promotions estimation'!I$15:DD$15)</f>
        <v>62.100761071487632</v>
      </c>
      <c r="D7" s="2">
        <f t="array" aca="1" ref="D7:D106" ca="1">TRANSPOSE('promotions estimation'!I$18:DD$18)</f>
        <v>56.098672240812917</v>
      </c>
      <c r="E7" s="2">
        <f t="array" ref="E7:E106">TRANSPOSE('promotions estimation'!I$17:DD$17)</f>
        <v>0</v>
      </c>
      <c r="F7" s="2">
        <f ca="1">IF(SUM(B3:B7)&gt;0,C7-D7,0)</f>
        <v>0</v>
      </c>
      <c r="G7" s="2">
        <f t="array" aca="1" ref="G7:G106" ca="1">TRANSPOSE('promotions estimation'!I$13:DD$13)</f>
        <v>0</v>
      </c>
      <c r="H7">
        <f>H6+IF(SUM($B3:$B6)=0,$I$4*($C6-$I$6),0)</f>
        <v>54.999841946612719</v>
      </c>
      <c r="I7">
        <f ca="1">H7+IF(SUM($B4:$B7)=1,$J$3*B7+$J$4*B6+B5*$J$5+B4*$J$6,0)</f>
        <v>54.999841946612719</v>
      </c>
      <c r="J7">
        <f ca="1">(C7-I7)^2</f>
        <v>50.423052418014301</v>
      </c>
      <c r="L7" s="30">
        <v>0</v>
      </c>
      <c r="M7" s="29">
        <f t="shared" ref="M7:N11" ca="1" si="0">SUMPRODUCT($B$7:$B$106,F7:F106)/SUM($B$7:$B$106)</f>
        <v>59.492237656310017</v>
      </c>
      <c r="N7" s="29">
        <f ca="1">SUMPRODUCT($B$7:$B$106,G7:G106)/SUM($B$7:$B$106)</f>
        <v>59.88062970923329</v>
      </c>
      <c r="O7" s="29">
        <v>47.321428571428505</v>
      </c>
      <c r="P7" s="2"/>
      <c r="Q7" s="2"/>
      <c r="R7" s="2"/>
      <c r="S7" s="2"/>
      <c r="T7" s="2"/>
      <c r="U7" s="2" t="s">
        <v>14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x14ac:dyDescent="0.25">
      <c r="A8">
        <f>A7+1</f>
        <v>2</v>
      </c>
      <c r="B8" s="4">
        <f ca="1"/>
        <v>0</v>
      </c>
      <c r="C8" s="4">
        <f ca="1"/>
        <v>57.257455297989907</v>
      </c>
      <c r="D8" s="2">
        <f ca="1"/>
        <v>56.330428852248318</v>
      </c>
      <c r="E8" s="2">
        <v>0</v>
      </c>
      <c r="F8" s="2">
        <f ca="1">IF(SUM(B4:B8)&gt;0,C8-D8,0)</f>
        <v>0</v>
      </c>
      <c r="G8" s="2">
        <f ca="1"/>
        <v>0</v>
      </c>
      <c r="H8">
        <f ca="1">H7+IF(SUM($B4:$B7)=0,$I$4*($C7-$I7),0)</f>
        <v>57.081182403900101</v>
      </c>
      <c r="I8">
        <f t="shared" ref="I8:I71" ca="1" si="1">H8+IF(SUM($B5:$B8)=1,$J$3*B8+$J$4*B7+B6*$J$5+B5*$J$6,0)</f>
        <v>57.081182403900101</v>
      </c>
      <c r="J8">
        <f t="shared" ref="J8:J71" ca="1" si="2">(C8-I8)^2</f>
        <v>3.1072133190795867E-2</v>
      </c>
      <c r="L8" s="31">
        <v>1</v>
      </c>
      <c r="M8" s="2">
        <f ca="1">SUMPRODUCT($B$7:$B$106,F8:F107)/SUM($B$7:$B$106)</f>
        <v>54.49831475998198</v>
      </c>
      <c r="N8" s="2">
        <f t="shared" ca="1" si="0"/>
        <v>52.095968963591538</v>
      </c>
      <c r="O8" s="2">
        <v>46.821428571428505</v>
      </c>
      <c r="P8" s="2"/>
      <c r="Q8" s="2"/>
      <c r="R8" s="2"/>
      <c r="S8" s="2"/>
      <c r="T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x14ac:dyDescent="0.25">
      <c r="A9">
        <f t="shared" ref="A9:A72" si="3">A8+1</f>
        <v>3</v>
      </c>
      <c r="B9" s="4">
        <f ca="1"/>
        <v>0</v>
      </c>
      <c r="C9" s="4">
        <f ca="1"/>
        <v>48.057934357828351</v>
      </c>
      <c r="D9" s="2">
        <f ca="1"/>
        <v>54.675929953364324</v>
      </c>
      <c r="E9" s="2">
        <v>0</v>
      </c>
      <c r="F9" s="2">
        <f t="shared" ref="F9:F71" ca="1" si="4">IF(SUM(B5:B9)&gt;0,C9-D9,0)</f>
        <v>0</v>
      </c>
      <c r="G9" s="2">
        <f ca="1"/>
        <v>0</v>
      </c>
      <c r="H9">
        <f t="shared" ref="H9:H72" ca="1" si="5">H8+IF(SUM($B5:$B8)=0,$I$4*($C8-$I8),0)</f>
        <v>57.132849504952844</v>
      </c>
      <c r="I9">
        <f t="shared" ca="1" si="1"/>
        <v>57.132849504952844</v>
      </c>
      <c r="J9">
        <f t="shared" ca="1" si="2"/>
        <v>82.354084927509561</v>
      </c>
      <c r="L9" s="31">
        <v>2</v>
      </c>
      <c r="M9" s="2">
        <f t="shared" ca="1" si="0"/>
        <v>32.404083539945304</v>
      </c>
      <c r="N9" s="2">
        <f t="shared" ca="1" si="0"/>
        <v>34.730645975727697</v>
      </c>
      <c r="O9" s="2">
        <v>32.321428571428527</v>
      </c>
      <c r="P9" s="2"/>
      <c r="Q9" s="2"/>
      <c r="R9" s="2"/>
      <c r="S9" s="2"/>
      <c r="T9" s="2"/>
      <c r="U9" s="2" t="s">
        <v>18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x14ac:dyDescent="0.25">
      <c r="A10">
        <f t="shared" si="3"/>
        <v>4</v>
      </c>
      <c r="B10" s="4">
        <f ca="1"/>
        <v>0</v>
      </c>
      <c r="C10" s="4">
        <f ca="1"/>
        <v>70.478894809404053</v>
      </c>
      <c r="D10" s="2">
        <f ca="1"/>
        <v>57.836522924572272</v>
      </c>
      <c r="E10" s="2">
        <v>0</v>
      </c>
      <c r="F10" s="2">
        <f t="shared" ca="1" si="4"/>
        <v>0</v>
      </c>
      <c r="G10" s="2">
        <f ca="1"/>
        <v>0</v>
      </c>
      <c r="H10">
        <f t="shared" ca="1" si="5"/>
        <v>54.472913838879052</v>
      </c>
      <c r="I10">
        <f t="shared" ca="1" si="1"/>
        <v>54.472913838879052</v>
      </c>
      <c r="J10">
        <f t="shared" ca="1" si="2"/>
        <v>256.19142682880846</v>
      </c>
      <c r="L10" s="31">
        <v>3</v>
      </c>
      <c r="M10" s="2">
        <f t="shared" ca="1" si="0"/>
        <v>26.272228756529049</v>
      </c>
      <c r="N10" s="2">
        <f t="shared" ca="1" si="0"/>
        <v>26.047984481795769</v>
      </c>
      <c r="O10" s="2">
        <v>20.321428571428541</v>
      </c>
      <c r="P10" s="2"/>
      <c r="Q10" s="2"/>
      <c r="R10" s="2"/>
      <c r="S10" s="2"/>
      <c r="T10" s="2"/>
      <c r="U10" s="2" t="s">
        <v>15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x14ac:dyDescent="0.25">
      <c r="A11">
        <f t="shared" si="3"/>
        <v>5</v>
      </c>
      <c r="B11" s="4">
        <f ca="1"/>
        <v>0</v>
      </c>
      <c r="C11" s="4">
        <f ca="1"/>
        <v>54.160592437686709</v>
      </c>
      <c r="D11" s="2">
        <f ca="1"/>
        <v>57.101336827195162</v>
      </c>
      <c r="E11" s="2">
        <v>0</v>
      </c>
      <c r="F11" s="2">
        <f ca="1">IF(SUM(B7:B11)&gt;0,C11-D11,0)</f>
        <v>0</v>
      </c>
      <c r="G11" s="2">
        <f ca="1"/>
        <v>0</v>
      </c>
      <c r="H11">
        <f t="shared" ca="1" si="5"/>
        <v>59.16440449898603</v>
      </c>
      <c r="I11">
        <f t="shared" ca="1" si="1"/>
        <v>59.16440449898603</v>
      </c>
      <c r="J11">
        <f t="shared" ca="1" si="2"/>
        <v>25.03813514480456</v>
      </c>
      <c r="L11" s="31">
        <v>4</v>
      </c>
      <c r="M11" s="2">
        <f ca="1">SUMPRODUCT($B$7:$B$106,F11:F110)/SUM($B$7:$B$106)</f>
        <v>5.7619897492242558</v>
      </c>
      <c r="N11" s="2">
        <f t="shared" ca="1" si="0"/>
        <v>8.6826614939319242</v>
      </c>
      <c r="O11" s="2">
        <v>7.0714285714285605</v>
      </c>
      <c r="P11" s="2"/>
      <c r="Q11" s="2"/>
      <c r="R11" s="2"/>
      <c r="S11" s="2"/>
      <c r="T11" s="2"/>
      <c r="U11" s="2" t="s">
        <v>16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x14ac:dyDescent="0.25">
      <c r="A12">
        <f t="shared" si="3"/>
        <v>6</v>
      </c>
      <c r="B12" s="4">
        <f ca="1"/>
        <v>0</v>
      </c>
      <c r="C12" s="4">
        <f ca="1"/>
        <v>60.666430291482961</v>
      </c>
      <c r="D12" s="2">
        <f ca="1"/>
        <v>57.814355520052722</v>
      </c>
      <c r="E12" s="2">
        <v>0</v>
      </c>
      <c r="F12" s="2">
        <f ca="1">IF(SUM(B8:B12)&gt;0,C12-D12,0)</f>
        <v>0</v>
      </c>
      <c r="G12" s="2">
        <f ca="1"/>
        <v>0</v>
      </c>
      <c r="H12">
        <f t="shared" ca="1" si="5"/>
        <v>57.697744155346598</v>
      </c>
      <c r="I12">
        <f t="shared" ca="1" si="1"/>
        <v>57.697744155346598</v>
      </c>
      <c r="J12">
        <f t="shared" ca="1" si="2"/>
        <v>8.8130973748882457</v>
      </c>
      <c r="L12" s="2"/>
      <c r="M12" s="2"/>
      <c r="N12" s="2"/>
      <c r="O12" s="2"/>
      <c r="P12" s="2"/>
      <c r="Q12" s="2"/>
      <c r="R12" s="2"/>
      <c r="S12" s="2"/>
      <c r="T12" s="2"/>
      <c r="U12" s="2" t="s">
        <v>17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x14ac:dyDescent="0.25">
      <c r="A13">
        <f t="shared" si="3"/>
        <v>7</v>
      </c>
      <c r="B13" s="4">
        <f ca="1"/>
        <v>1</v>
      </c>
      <c r="C13" s="4">
        <f ca="1"/>
        <v>94.492326603729268</v>
      </c>
      <c r="D13" s="2">
        <f ca="1"/>
        <v>57.814355520052722</v>
      </c>
      <c r="E13" s="2">
        <v>0</v>
      </c>
      <c r="F13" s="2">
        <f ca="1">IF(SUM(B9:B13)&gt;0,C13-D13,0)</f>
        <v>36.677971083676546</v>
      </c>
      <c r="G13" s="2">
        <f ca="1"/>
        <v>40.932305777896893</v>
      </c>
      <c r="H13">
        <f t="shared" ca="1" si="5"/>
        <v>58.567891589991213</v>
      </c>
      <c r="I13">
        <f t="shared" ca="1" si="1"/>
        <v>108.56744561558943</v>
      </c>
      <c r="J13">
        <f t="shared" ca="1" si="2"/>
        <v>198.10897519802754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x14ac:dyDescent="0.25">
      <c r="A14">
        <f t="shared" si="3"/>
        <v>8</v>
      </c>
      <c r="B14" s="4">
        <f ca="1"/>
        <v>0</v>
      </c>
      <c r="C14" s="4">
        <f ca="1"/>
        <v>106.41777124344154</v>
      </c>
      <c r="D14" s="2">
        <f ca="1"/>
        <v>57.814355520052722</v>
      </c>
      <c r="E14" s="2">
        <v>0</v>
      </c>
      <c r="F14" s="2">
        <f ca="1">IF(SUM(B10:B14)&gt;0,C14-D14,0)</f>
        <v>48.603415723388814</v>
      </c>
      <c r="G14" s="2">
        <f ca="1"/>
        <v>40.932305777896893</v>
      </c>
      <c r="H14">
        <f t="shared" ca="1" si="5"/>
        <v>58.567891589991213</v>
      </c>
      <c r="I14">
        <f t="shared" ca="1" si="1"/>
        <v>108.56867204459259</v>
      </c>
      <c r="J14">
        <f t="shared" ca="1" si="2"/>
        <v>4.6263742563922419</v>
      </c>
      <c r="K14" s="2"/>
      <c r="L14" s="37" t="s">
        <v>44</v>
      </c>
      <c r="M14" s="37"/>
      <c r="N14" s="3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x14ac:dyDescent="0.25">
      <c r="A15">
        <f t="shared" si="3"/>
        <v>9</v>
      </c>
      <c r="B15" s="4">
        <f ca="1"/>
        <v>0</v>
      </c>
      <c r="C15" s="4">
        <f ca="1"/>
        <v>79.575348174980121</v>
      </c>
      <c r="D15" s="2">
        <f ca="1"/>
        <v>57.814355520052722</v>
      </c>
      <c r="E15" s="2">
        <v>0</v>
      </c>
      <c r="F15" s="2">
        <f ca="1">IF(SUM(B11:B15)&gt;0,C15-D15,0)</f>
        <v>21.760992654927399</v>
      </c>
      <c r="G15" s="2">
        <f ca="1"/>
        <v>27.288203851931264</v>
      </c>
      <c r="H15">
        <f t="shared" ca="1" si="5"/>
        <v>58.567891589991213</v>
      </c>
      <c r="I15">
        <f t="shared" ca="1" si="1"/>
        <v>108.56843206118134</v>
      </c>
      <c r="J15">
        <f t="shared" ca="1" si="2"/>
        <v>840.59891323230079</v>
      </c>
      <c r="K15" s="2"/>
      <c r="L15" t="s">
        <v>9</v>
      </c>
      <c r="M15" s="46" t="s">
        <v>24</v>
      </c>
      <c r="N15" s="47"/>
      <c r="O15" s="4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33" customHeight="1" thickBot="1" x14ac:dyDescent="0.3">
      <c r="A16">
        <f t="shared" si="3"/>
        <v>10</v>
      </c>
      <c r="B16" s="4">
        <f ca="1"/>
        <v>0</v>
      </c>
      <c r="C16" s="4">
        <f ca="1"/>
        <v>72.116109838389534</v>
      </c>
      <c r="D16" s="2">
        <f ca="1"/>
        <v>57.814355520052722</v>
      </c>
      <c r="E16" s="2">
        <v>0</v>
      </c>
      <c r="F16" s="2">
        <f t="shared" ca="1" si="4"/>
        <v>14.301754318336812</v>
      </c>
      <c r="G16" s="2">
        <f ca="1"/>
        <v>20.466152888948447</v>
      </c>
      <c r="H16">
        <f t="shared" ca="1" si="5"/>
        <v>58.567891589991213</v>
      </c>
      <c r="I16">
        <f t="shared" ca="1" si="1"/>
        <v>108.56825317004559</v>
      </c>
      <c r="J16">
        <f t="shared" ca="1" si="2"/>
        <v>1328.7587534715974</v>
      </c>
      <c r="K16" s="2"/>
      <c r="L16" t="s">
        <v>8</v>
      </c>
      <c r="M16" t="s">
        <v>10</v>
      </c>
      <c r="N16" s="36" t="s">
        <v>46</v>
      </c>
      <c r="O16" s="9" t="s">
        <v>45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5.75" thickTop="1" x14ac:dyDescent="0.25">
      <c r="A17">
        <f t="shared" si="3"/>
        <v>11</v>
      </c>
      <c r="B17" s="4">
        <f ca="1"/>
        <v>0</v>
      </c>
      <c r="C17" s="4">
        <f ca="1"/>
        <v>68.821948638642837</v>
      </c>
      <c r="D17" s="2">
        <f ca="1"/>
        <v>60.015874143770752</v>
      </c>
      <c r="E17" s="2">
        <v>0</v>
      </c>
      <c r="F17" s="2">
        <f t="shared" ca="1" si="4"/>
        <v>8.8060744948720853</v>
      </c>
      <c r="G17" s="2">
        <f ca="1"/>
        <v>6.8220509629828161</v>
      </c>
      <c r="H17">
        <f t="shared" ca="1" si="5"/>
        <v>58.567891589991213</v>
      </c>
      <c r="I17">
        <f t="shared" ca="1" si="1"/>
        <v>58.567891589991213</v>
      </c>
      <c r="J17">
        <f t="shared" ca="1" si="2"/>
        <v>105.14568595700206</v>
      </c>
      <c r="K17" s="2"/>
      <c r="L17" s="32">
        <v>0</v>
      </c>
      <c r="M17" s="33">
        <v>44.56</v>
      </c>
      <c r="N17" s="33">
        <v>47.32</v>
      </c>
      <c r="O17" s="33">
        <v>43.56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x14ac:dyDescent="0.25">
      <c r="A18">
        <f t="shared" si="3"/>
        <v>12</v>
      </c>
      <c r="B18" s="4">
        <f ca="1"/>
        <v>0</v>
      </c>
      <c r="C18" s="4">
        <f ca="1"/>
        <v>53.103369982090243</v>
      </c>
      <c r="D18" s="2">
        <f ca="1"/>
        <v>58.633373311434653</v>
      </c>
      <c r="E18" s="2">
        <v>0</v>
      </c>
      <c r="F18" s="2">
        <f t="shared" ca="1" si="4"/>
        <v>0</v>
      </c>
      <c r="G18" s="2">
        <f ca="1"/>
        <v>0</v>
      </c>
      <c r="H18">
        <f t="shared" ca="1" si="5"/>
        <v>61.573443887007052</v>
      </c>
      <c r="I18">
        <f t="shared" ca="1" si="1"/>
        <v>61.573443887007052</v>
      </c>
      <c r="J18">
        <f t="shared" ca="1" si="2"/>
        <v>71.742151954752686</v>
      </c>
      <c r="K18" s="2"/>
      <c r="L18" s="34">
        <v>1</v>
      </c>
      <c r="M18" s="35">
        <v>44.56</v>
      </c>
      <c r="N18" s="35">
        <v>46.82</v>
      </c>
      <c r="O18" s="35">
        <v>43.62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</row>
    <row r="19" spans="1:104" x14ac:dyDescent="0.25">
      <c r="A19">
        <f t="shared" si="3"/>
        <v>13</v>
      </c>
      <c r="B19" s="4">
        <f ca="1"/>
        <v>0</v>
      </c>
      <c r="C19" s="4">
        <f ca="1"/>
        <v>57.219995705910264</v>
      </c>
      <c r="D19" s="2">
        <f ca="1"/>
        <v>58.350697790329782</v>
      </c>
      <c r="E19" s="2">
        <v>0</v>
      </c>
      <c r="F19" s="2">
        <f t="shared" ca="1" si="4"/>
        <v>0</v>
      </c>
      <c r="G19" s="2">
        <f ca="1"/>
        <v>0</v>
      </c>
      <c r="H19">
        <f t="shared" ca="1" si="5"/>
        <v>59.090792390137899</v>
      </c>
      <c r="I19">
        <f t="shared" ca="1" si="1"/>
        <v>59.090792390137899</v>
      </c>
      <c r="J19">
        <f t="shared" ca="1" si="2"/>
        <v>3.4998802337171129</v>
      </c>
      <c r="K19" s="2"/>
      <c r="L19" s="34">
        <v>2</v>
      </c>
      <c r="M19" s="35">
        <v>29.7</v>
      </c>
      <c r="N19" s="35">
        <v>32.32</v>
      </c>
      <c r="O19" s="35">
        <v>30.62</v>
      </c>
      <c r="P19" s="2"/>
      <c r="Q19" s="2"/>
      <c r="R19" s="48" t="s">
        <v>30</v>
      </c>
      <c r="S19" s="49"/>
      <c r="T19" s="49"/>
      <c r="U19" s="49"/>
      <c r="V19" s="49"/>
      <c r="W19" s="49"/>
      <c r="X19" s="49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</row>
    <row r="20" spans="1:104" ht="13.5" customHeight="1" x14ac:dyDescent="0.25">
      <c r="A20">
        <f t="shared" si="3"/>
        <v>14</v>
      </c>
      <c r="B20" s="4">
        <f ca="1"/>
        <v>0</v>
      </c>
      <c r="C20" s="4">
        <f ca="1"/>
        <v>55.446148902147776</v>
      </c>
      <c r="D20" s="2">
        <f ca="1"/>
        <v>57.769788012693382</v>
      </c>
      <c r="E20" s="2">
        <v>0</v>
      </c>
      <c r="F20" s="2">
        <f t="shared" ca="1" si="4"/>
        <v>0</v>
      </c>
      <c r="G20" s="2">
        <f ca="1"/>
        <v>0</v>
      </c>
      <c r="H20">
        <f t="shared" ca="1" si="5"/>
        <v>58.542445794751117</v>
      </c>
      <c r="I20">
        <f t="shared" ca="1" si="1"/>
        <v>58.542445794751117</v>
      </c>
      <c r="J20">
        <f t="shared" ca="1" si="2"/>
        <v>9.5870544471451069</v>
      </c>
      <c r="K20" s="2"/>
      <c r="L20" s="34">
        <v>3</v>
      </c>
      <c r="M20" s="35">
        <v>19.22</v>
      </c>
      <c r="N20" s="35">
        <v>20.32</v>
      </c>
      <c r="O20" s="35">
        <v>13.41</v>
      </c>
      <c r="P20" s="2"/>
      <c r="Q20" s="2"/>
      <c r="R20" s="48" t="s">
        <v>30</v>
      </c>
      <c r="S20" s="49"/>
      <c r="T20" s="49"/>
      <c r="U20" s="49"/>
      <c r="V20" s="49"/>
      <c r="W20" s="49"/>
      <c r="X20" s="49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</row>
    <row r="21" spans="1:104" ht="13.5" customHeight="1" x14ac:dyDescent="0.25">
      <c r="A21">
        <f t="shared" si="3"/>
        <v>15</v>
      </c>
      <c r="B21" s="4">
        <f ca="1"/>
        <v>0</v>
      </c>
      <c r="C21" s="4">
        <f ca="1"/>
        <v>58.928392532719315</v>
      </c>
      <c r="D21" s="2">
        <f ca="1"/>
        <v>58.001508916698569</v>
      </c>
      <c r="E21" s="2">
        <v>0</v>
      </c>
      <c r="F21" s="2">
        <f t="shared" ca="1" si="4"/>
        <v>0</v>
      </c>
      <c r="G21" s="2">
        <f ca="1"/>
        <v>0</v>
      </c>
      <c r="H21">
        <f t="shared" ca="1" si="5"/>
        <v>57.634894550043477</v>
      </c>
      <c r="I21">
        <f t="shared" ca="1" si="1"/>
        <v>57.634894550043477</v>
      </c>
      <c r="J21">
        <f t="shared" ca="1" si="2"/>
        <v>1.6731370311864624</v>
      </c>
      <c r="K21" s="2"/>
      <c r="L21" s="34">
        <v>4</v>
      </c>
      <c r="M21" s="35">
        <v>6.41</v>
      </c>
      <c r="N21" s="35">
        <v>7.07</v>
      </c>
      <c r="O21" s="35">
        <v>5.69</v>
      </c>
      <c r="P21" s="2"/>
      <c r="Q21" s="2"/>
      <c r="R21" s="48" t="s">
        <v>31</v>
      </c>
      <c r="S21" s="49"/>
      <c r="T21" s="49" t="s">
        <v>32</v>
      </c>
      <c r="U21" s="49"/>
      <c r="V21" s="49" t="s">
        <v>33</v>
      </c>
      <c r="W21" s="49" t="s">
        <v>34</v>
      </c>
      <c r="X21" s="49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</row>
    <row r="22" spans="1:104" ht="15.75" thickBot="1" x14ac:dyDescent="0.3">
      <c r="A22">
        <f t="shared" si="3"/>
        <v>16</v>
      </c>
      <c r="B22" s="4">
        <f ca="1"/>
        <v>0</v>
      </c>
      <c r="C22" s="4">
        <f ca="1"/>
        <v>47.769546049512876</v>
      </c>
      <c r="D22" s="2">
        <f ca="1"/>
        <v>55.955116343261437</v>
      </c>
      <c r="E22" s="2">
        <v>0</v>
      </c>
      <c r="F22" s="2">
        <f ca="1">IF(SUM(B18:B22)&gt;0,C22-D22,0)</f>
        <v>0</v>
      </c>
      <c r="G22" s="2">
        <f ca="1"/>
        <v>0</v>
      </c>
      <c r="H22">
        <f t="shared" ca="1" si="5"/>
        <v>58.01402993173398</v>
      </c>
      <c r="I22">
        <f t="shared" ca="1" si="1"/>
        <v>58.01402993173398</v>
      </c>
      <c r="J22">
        <f t="shared" ca="1" si="2"/>
        <v>104.94945001308798</v>
      </c>
      <c r="K22" s="2"/>
      <c r="L22" s="2"/>
      <c r="M22" s="2"/>
      <c r="N22" s="2"/>
      <c r="O22" s="2"/>
      <c r="P22" s="2"/>
      <c r="Q22" s="2"/>
      <c r="R22" s="10"/>
      <c r="S22" s="11"/>
      <c r="T22" s="12" t="s">
        <v>35</v>
      </c>
      <c r="U22" s="13" t="s">
        <v>36</v>
      </c>
      <c r="V22" s="14"/>
      <c r="W22" s="15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104" ht="15.75" thickBot="1" x14ac:dyDescent="0.3">
      <c r="A23">
        <f t="shared" si="3"/>
        <v>17</v>
      </c>
      <c r="B23" s="4">
        <f ca="1"/>
        <v>0</v>
      </c>
      <c r="C23" s="4">
        <f ca="1"/>
        <v>63.072196915932203</v>
      </c>
      <c r="D23" s="2">
        <f ca="1"/>
        <v>57.378532457795593</v>
      </c>
      <c r="E23" s="2">
        <v>0</v>
      </c>
      <c r="F23" s="2">
        <f ca="1">IF(SUM(B19:B23)&gt;0,C23-D23,0)</f>
        <v>0</v>
      </c>
      <c r="G23" s="2">
        <f ca="1"/>
        <v>0</v>
      </c>
      <c r="H23">
        <f t="shared" ca="1" si="5"/>
        <v>55.011283612119911</v>
      </c>
      <c r="I23">
        <f t="shared" ca="1" si="1"/>
        <v>55.011283612119911</v>
      </c>
      <c r="J23">
        <f t="shared" ca="1" si="2"/>
        <v>64.978323291577993</v>
      </c>
      <c r="K23" s="2"/>
      <c r="L23" s="2"/>
      <c r="M23" s="2"/>
      <c r="N23" s="2"/>
      <c r="O23" s="2"/>
      <c r="P23" s="2"/>
      <c r="Q23" s="2"/>
      <c r="R23" s="50" t="s">
        <v>37</v>
      </c>
      <c r="S23" s="16" t="s">
        <v>38</v>
      </c>
      <c r="T23" s="17">
        <v>54.303571428571452</v>
      </c>
      <c r="U23" s="18">
        <v>1.0816116617566958</v>
      </c>
      <c r="V23" s="18">
        <v>50.206163033019166</v>
      </c>
      <c r="W23" s="19">
        <v>1.3128641123796325E-67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104" x14ac:dyDescent="0.25">
      <c r="A24">
        <f t="shared" si="3"/>
        <v>18</v>
      </c>
      <c r="B24" s="4">
        <f ca="1"/>
        <v>0</v>
      </c>
      <c r="C24" s="4">
        <f ca="1"/>
        <v>46.683491823231982</v>
      </c>
      <c r="D24" s="2">
        <f ca="1"/>
        <v>55.239524330882873</v>
      </c>
      <c r="E24" s="2">
        <v>0</v>
      </c>
      <c r="F24" s="2">
        <f ca="1">IF(SUM(B20:B24)&gt;0,C24-D24,0)</f>
        <v>0</v>
      </c>
      <c r="G24" s="2">
        <f ca="1"/>
        <v>0</v>
      </c>
      <c r="H24">
        <f t="shared" ca="1" si="5"/>
        <v>57.374006618376676</v>
      </c>
      <c r="I24">
        <f t="shared" ca="1" si="1"/>
        <v>57.374006618376676</v>
      </c>
      <c r="J24">
        <f t="shared" ca="1" si="2"/>
        <v>114.28710658520758</v>
      </c>
      <c r="K24" s="2"/>
      <c r="L24" s="2"/>
      <c r="M24" s="2"/>
      <c r="N24" s="2"/>
      <c r="O24" s="2"/>
      <c r="P24" s="2"/>
      <c r="Q24" s="2"/>
      <c r="R24" s="51"/>
      <c r="S24" s="20" t="s">
        <v>39</v>
      </c>
      <c r="T24" s="21">
        <v>47.321428571428505</v>
      </c>
      <c r="U24" s="22">
        <v>3.0592597625544382</v>
      </c>
      <c r="V24" s="22">
        <v>15.468261031850329</v>
      </c>
      <c r="W24" s="23">
        <v>4.3895961741054136E-27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104" x14ac:dyDescent="0.25">
      <c r="A25">
        <f t="shared" si="3"/>
        <v>19</v>
      </c>
      <c r="B25" s="4">
        <f ca="1"/>
        <v>0</v>
      </c>
      <c r="C25" s="4">
        <f ca="1"/>
        <v>62.262075290855663</v>
      </c>
      <c r="D25" s="2">
        <f ca="1"/>
        <v>56.644034522877433</v>
      </c>
      <c r="E25" s="2">
        <v>0</v>
      </c>
      <c r="F25" s="2">
        <f ca="1">IF(SUM(B21:B25)&gt;0,C25-D25,0)</f>
        <v>0</v>
      </c>
      <c r="G25" s="2">
        <f ca="1"/>
        <v>0</v>
      </c>
      <c r="H25">
        <f t="shared" ca="1" si="5"/>
        <v>54.240524802703135</v>
      </c>
      <c r="I25">
        <f t="shared" ca="1" si="1"/>
        <v>54.240524802703135</v>
      </c>
      <c r="J25">
        <f t="shared" ca="1" si="2"/>
        <v>64.345272233980054</v>
      </c>
      <c r="K25" s="2"/>
      <c r="L25" s="2"/>
      <c r="M25" s="2"/>
      <c r="N25" s="2"/>
      <c r="O25" s="2"/>
      <c r="P25" s="2"/>
      <c r="Q25" s="2"/>
      <c r="R25" s="51"/>
      <c r="S25" s="20" t="s">
        <v>40</v>
      </c>
      <c r="T25" s="21">
        <v>46.821428571428505</v>
      </c>
      <c r="U25" s="22">
        <v>3.0592597625544382</v>
      </c>
      <c r="V25" s="22">
        <v>15.304822802079835</v>
      </c>
      <c r="W25" s="23">
        <v>8.7999683620702615E-27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104" x14ac:dyDescent="0.25">
      <c r="A26">
        <f t="shared" si="3"/>
        <v>20</v>
      </c>
      <c r="B26" s="4">
        <f ca="1"/>
        <v>0</v>
      </c>
      <c r="C26" s="4">
        <f ca="1"/>
        <v>47.262998384268542</v>
      </c>
      <c r="D26" s="2">
        <f ca="1"/>
        <v>54.767827295155655</v>
      </c>
      <c r="E26" s="2">
        <v>0</v>
      </c>
      <c r="F26" s="2">
        <f ca="1">IF(SUM(B22:B26)&gt;0,C26-D26,0)</f>
        <v>0</v>
      </c>
      <c r="G26" s="2">
        <f ca="1"/>
        <v>0</v>
      </c>
      <c r="H26">
        <f t="shared" ca="1" si="5"/>
        <v>56.591710229203727</v>
      </c>
      <c r="I26">
        <f t="shared" ca="1" si="1"/>
        <v>56.591710229203727</v>
      </c>
      <c r="J26">
        <f t="shared" ca="1" si="2"/>
        <v>87.024864685834032</v>
      </c>
      <c r="R26" s="51"/>
      <c r="S26" s="20" t="s">
        <v>41</v>
      </c>
      <c r="T26" s="21">
        <v>32.321428571428527</v>
      </c>
      <c r="U26" s="22">
        <v>3.0592597625544382</v>
      </c>
      <c r="V26" s="22">
        <v>10.565114138735508</v>
      </c>
      <c r="W26" s="23">
        <v>1.9276160843473875E-17</v>
      </c>
    </row>
    <row r="27" spans="1:104" x14ac:dyDescent="0.25">
      <c r="A27">
        <f t="shared" si="3"/>
        <v>21</v>
      </c>
      <c r="B27" s="4">
        <f ca="1"/>
        <v>0</v>
      </c>
      <c r="C27" s="4">
        <f ca="1"/>
        <v>55.629981645869023</v>
      </c>
      <c r="D27" s="2">
        <f ca="1"/>
        <v>54.940258165298332</v>
      </c>
      <c r="E27" s="2">
        <v>0</v>
      </c>
      <c r="F27" s="2">
        <f t="shared" ca="1" si="4"/>
        <v>0</v>
      </c>
      <c r="G27" s="2">
        <f ca="1"/>
        <v>0</v>
      </c>
      <c r="H27">
        <f t="shared" ca="1" si="5"/>
        <v>53.857384568568683</v>
      </c>
      <c r="I27">
        <f t="shared" ca="1" si="1"/>
        <v>53.857384568568683</v>
      </c>
      <c r="J27">
        <f t="shared" ca="1" si="2"/>
        <v>3.1421003984537061</v>
      </c>
      <c r="R27" s="51"/>
      <c r="S27" s="20" t="s">
        <v>42</v>
      </c>
      <c r="T27" s="21">
        <v>20.321428571428541</v>
      </c>
      <c r="U27" s="22">
        <v>3.0592597625544382</v>
      </c>
      <c r="V27" s="22">
        <v>6.6425966242436498</v>
      </c>
      <c r="W27" s="23">
        <v>2.2854905372831837E-9</v>
      </c>
    </row>
    <row r="28" spans="1:104" ht="15.75" thickBot="1" x14ac:dyDescent="0.3">
      <c r="A28">
        <f t="shared" si="3"/>
        <v>22</v>
      </c>
      <c r="B28" s="4">
        <f ca="1"/>
        <v>0</v>
      </c>
      <c r="C28" s="4">
        <f ca="1"/>
        <v>52.106583836991071</v>
      </c>
      <c r="D28" s="2">
        <f ca="1"/>
        <v>54.373523299636886</v>
      </c>
      <c r="E28" s="2">
        <v>0</v>
      </c>
      <c r="F28" s="2">
        <f t="shared" ca="1" si="4"/>
        <v>0</v>
      </c>
      <c r="G28" s="2">
        <f ca="1"/>
        <v>0</v>
      </c>
      <c r="H28">
        <f t="shared" ca="1" si="5"/>
        <v>54.376948014733067</v>
      </c>
      <c r="I28">
        <f t="shared" ca="1" si="1"/>
        <v>54.376948014733067</v>
      </c>
      <c r="J28">
        <f t="shared" ca="1" si="2"/>
        <v>5.1545534995740896</v>
      </c>
      <c r="R28" s="52"/>
      <c r="S28" s="24" t="s">
        <v>43</v>
      </c>
      <c r="T28" s="25">
        <v>7.0714285714285605</v>
      </c>
      <c r="U28" s="26">
        <v>3.0592597625544378</v>
      </c>
      <c r="V28" s="26">
        <v>2.3114835353255585</v>
      </c>
      <c r="W28" s="27">
        <v>2.3089562672986806E-2</v>
      </c>
    </row>
    <row r="29" spans="1:104" x14ac:dyDescent="0.25">
      <c r="A29">
        <f t="shared" si="3"/>
        <v>23</v>
      </c>
      <c r="B29" s="4">
        <f ca="1"/>
        <v>0</v>
      </c>
      <c r="C29" s="4">
        <f ca="1"/>
        <v>59.157142118816417</v>
      </c>
      <c r="D29" s="2">
        <f ca="1"/>
        <v>55.330247063472797</v>
      </c>
      <c r="E29" s="2">
        <v>0</v>
      </c>
      <c r="F29" s="2">
        <f t="shared" ca="1" si="4"/>
        <v>0</v>
      </c>
      <c r="G29" s="2">
        <f ca="1"/>
        <v>0</v>
      </c>
      <c r="H29">
        <f t="shared" ca="1" si="5"/>
        <v>53.711484751061036</v>
      </c>
      <c r="I29">
        <f t="shared" ca="1" si="1"/>
        <v>53.711484751061036</v>
      </c>
      <c r="J29">
        <f t="shared" ca="1" si="2"/>
        <v>29.655184166988459</v>
      </c>
      <c r="R29" s="28"/>
      <c r="S29" s="28"/>
      <c r="T29" s="28"/>
      <c r="U29" s="28"/>
      <c r="V29" s="28"/>
      <c r="W29" s="28"/>
      <c r="X29" s="28"/>
    </row>
    <row r="30" spans="1:104" x14ac:dyDescent="0.25">
      <c r="A30">
        <f t="shared" si="3"/>
        <v>24</v>
      </c>
      <c r="B30" s="4">
        <f ca="1"/>
        <v>0</v>
      </c>
      <c r="C30" s="4">
        <f ca="1"/>
        <v>51.284411492674707</v>
      </c>
      <c r="D30" s="2">
        <f ca="1"/>
        <v>54.521079949313183</v>
      </c>
      <c r="E30" s="2">
        <v>0</v>
      </c>
      <c r="F30" s="2">
        <f t="shared" ca="1" si="4"/>
        <v>0</v>
      </c>
      <c r="G30" s="2">
        <f ca="1"/>
        <v>0</v>
      </c>
      <c r="H30">
        <f t="shared" ca="1" si="5"/>
        <v>55.307653753511694</v>
      </c>
      <c r="I30">
        <f t="shared" ca="1" si="1"/>
        <v>55.307653753511694</v>
      </c>
      <c r="J30">
        <f t="shared" ca="1" si="2"/>
        <v>16.186478289384713</v>
      </c>
    </row>
    <row r="31" spans="1:104" x14ac:dyDescent="0.25">
      <c r="A31">
        <f t="shared" si="3"/>
        <v>25</v>
      </c>
      <c r="B31" s="4">
        <f ca="1"/>
        <v>0</v>
      </c>
      <c r="C31" s="4">
        <f ca="1"/>
        <v>58.385699553565075</v>
      </c>
      <c r="D31" s="2">
        <f ca="1"/>
        <v>55.294003870163564</v>
      </c>
      <c r="E31" s="2">
        <v>0</v>
      </c>
      <c r="F31" s="2">
        <f t="shared" ca="1" si="4"/>
        <v>0</v>
      </c>
      <c r="G31" s="2">
        <f ca="1"/>
        <v>0</v>
      </c>
      <c r="H31">
        <f t="shared" ca="1" si="5"/>
        <v>54.128406850443227</v>
      </c>
      <c r="I31">
        <f t="shared" ca="1" si="1"/>
        <v>54.128406850443227</v>
      </c>
      <c r="J31">
        <f t="shared" ca="1" si="2"/>
        <v>18.124541160054534</v>
      </c>
    </row>
    <row r="32" spans="1:104" x14ac:dyDescent="0.25">
      <c r="A32">
        <f t="shared" si="3"/>
        <v>26</v>
      </c>
      <c r="B32" s="4">
        <f ca="1"/>
        <v>1</v>
      </c>
      <c r="C32" s="4">
        <f ca="1"/>
        <v>120.55837660922506</v>
      </c>
      <c r="D32" s="2">
        <f ca="1"/>
        <v>55.294003870163564</v>
      </c>
      <c r="E32" s="2">
        <v>0</v>
      </c>
      <c r="F32" s="2">
        <f t="shared" ca="1" si="4"/>
        <v>65.2643727390615</v>
      </c>
      <c r="G32" s="2">
        <f ca="1"/>
        <v>60.545102824876871</v>
      </c>
      <c r="H32">
        <f t="shared" ca="1" si="5"/>
        <v>55.376255950777541</v>
      </c>
      <c r="I32">
        <f t="shared" ca="1" si="1"/>
        <v>105.37580997637576</v>
      </c>
      <c r="J32">
        <f t="shared" ca="1" si="2"/>
        <v>230.51032956090899</v>
      </c>
    </row>
    <row r="33" spans="1:18" x14ac:dyDescent="0.25">
      <c r="A33">
        <f t="shared" si="3"/>
        <v>27</v>
      </c>
      <c r="B33" s="4">
        <f ca="1"/>
        <v>0</v>
      </c>
      <c r="C33" s="4">
        <f ca="1"/>
        <v>117.78293481963976</v>
      </c>
      <c r="D33" s="2">
        <f ca="1"/>
        <v>55.294003870163564</v>
      </c>
      <c r="E33" s="2">
        <v>0</v>
      </c>
      <c r="F33" s="2">
        <f t="shared" ca="1" si="4"/>
        <v>62.488930949476199</v>
      </c>
      <c r="G33" s="2">
        <f ca="1"/>
        <v>60.545102824876871</v>
      </c>
      <c r="H33">
        <f t="shared" ca="1" si="5"/>
        <v>55.376255950777541</v>
      </c>
      <c r="I33">
        <f t="shared" ca="1" si="1"/>
        <v>105.37703640537892</v>
      </c>
      <c r="J33">
        <f t="shared" ca="1" si="2"/>
        <v>153.90631546495979</v>
      </c>
    </row>
    <row r="34" spans="1:18" x14ac:dyDescent="0.25">
      <c r="A34">
        <f t="shared" si="3"/>
        <v>28</v>
      </c>
      <c r="B34" s="4">
        <f ca="1"/>
        <v>0</v>
      </c>
      <c r="C34" s="4">
        <f ca="1"/>
        <v>92.899198246320168</v>
      </c>
      <c r="D34" s="2">
        <f ca="1"/>
        <v>55.294003870163564</v>
      </c>
      <c r="E34" s="2">
        <v>0</v>
      </c>
      <c r="F34" s="2">
        <f t="shared" ca="1" si="4"/>
        <v>37.605194376156604</v>
      </c>
      <c r="G34" s="2">
        <f ca="1"/>
        <v>40.36340188325125</v>
      </c>
      <c r="H34">
        <f t="shared" ca="1" si="5"/>
        <v>55.376255950777541</v>
      </c>
      <c r="I34">
        <f t="shared" ca="1" si="1"/>
        <v>105.37679642196767</v>
      </c>
      <c r="J34">
        <f t="shared" ca="1" si="2"/>
        <v>155.69045623292183</v>
      </c>
    </row>
    <row r="35" spans="1:18" x14ac:dyDescent="0.25">
      <c r="A35">
        <f t="shared" si="3"/>
        <v>29</v>
      </c>
      <c r="B35" s="4">
        <f ca="1"/>
        <v>0</v>
      </c>
      <c r="C35" s="4">
        <f ca="1"/>
        <v>94.739136472908811</v>
      </c>
      <c r="D35" s="2">
        <f ca="1"/>
        <v>55.294003870163564</v>
      </c>
      <c r="E35" s="2">
        <v>0</v>
      </c>
      <c r="F35" s="2">
        <f t="shared" ca="1" si="4"/>
        <v>39.445132602745247</v>
      </c>
      <c r="G35" s="2">
        <f ca="1"/>
        <v>30.272551412438435</v>
      </c>
      <c r="H35">
        <f t="shared" ca="1" si="5"/>
        <v>55.376255950777541</v>
      </c>
      <c r="I35">
        <f t="shared" ca="1" si="1"/>
        <v>105.37661753083192</v>
      </c>
      <c r="J35">
        <f t="shared" ca="1" si="2"/>
        <v>113.15600325767299</v>
      </c>
    </row>
    <row r="36" spans="1:18" x14ac:dyDescent="0.25">
      <c r="A36">
        <f t="shared" si="3"/>
        <v>30</v>
      </c>
      <c r="B36" s="4">
        <f ca="1"/>
        <v>0</v>
      </c>
      <c r="C36" s="4">
        <f ca="1"/>
        <v>51.108443039978674</v>
      </c>
      <c r="D36" s="2">
        <f ca="1"/>
        <v>54.456891704126591</v>
      </c>
      <c r="E36" s="2">
        <v>0</v>
      </c>
      <c r="F36" s="2">
        <f t="shared" ca="1" si="4"/>
        <v>-3.3484486641479165</v>
      </c>
      <c r="G36" s="2">
        <f ca="1"/>
        <v>10.090850470812812</v>
      </c>
      <c r="H36">
        <f t="shared" ca="1" si="5"/>
        <v>55.376255950777541</v>
      </c>
      <c r="I36">
        <f t="shared" ca="1" si="1"/>
        <v>55.376255950777541</v>
      </c>
      <c r="J36">
        <f t="shared" ca="1" si="2"/>
        <v>18.214227041581495</v>
      </c>
    </row>
    <row r="37" spans="1:18" x14ac:dyDescent="0.25">
      <c r="A37">
        <f t="shared" si="3"/>
        <v>31</v>
      </c>
      <c r="B37" s="4">
        <f ca="1"/>
        <v>0</v>
      </c>
      <c r="C37" s="4">
        <f ca="1"/>
        <v>63.155588636467499</v>
      </c>
      <c r="D37" s="2">
        <f ca="1"/>
        <v>56.196631090594778</v>
      </c>
      <c r="E37" s="2">
        <v>0</v>
      </c>
      <c r="F37" s="2">
        <f t="shared" ca="1" si="4"/>
        <v>0</v>
      </c>
      <c r="G37" s="2">
        <f ca="1"/>
        <v>0</v>
      </c>
      <c r="H37">
        <f t="shared" ca="1" si="5"/>
        <v>54.125323287108372</v>
      </c>
      <c r="I37">
        <f t="shared" ca="1" si="1"/>
        <v>54.125323287108372</v>
      </c>
      <c r="J37">
        <f t="shared" ca="1" si="2"/>
        <v>81.545692279836103</v>
      </c>
      <c r="R37">
        <f>CHIDIST(14.481,6)</f>
        <v>2.4701131122052262E-2</v>
      </c>
    </row>
    <row r="38" spans="1:18" x14ac:dyDescent="0.25">
      <c r="A38">
        <f t="shared" si="3"/>
        <v>32</v>
      </c>
      <c r="B38" s="4">
        <f ca="1"/>
        <v>0</v>
      </c>
      <c r="C38" s="4">
        <f ca="1"/>
        <v>38.047646911273411</v>
      </c>
      <c r="D38" s="2">
        <f ca="1"/>
        <v>52.566834254730509</v>
      </c>
      <c r="E38" s="2">
        <v>0</v>
      </c>
      <c r="F38" s="2">
        <f t="shared" ca="1" si="4"/>
        <v>0</v>
      </c>
      <c r="G38" s="2">
        <f ca="1"/>
        <v>0</v>
      </c>
      <c r="H38">
        <f t="shared" ca="1" si="5"/>
        <v>56.772171713507348</v>
      </c>
      <c r="I38">
        <f t="shared" ca="1" si="1"/>
        <v>56.772171713507348</v>
      </c>
      <c r="J38">
        <f t="shared" ca="1" si="2"/>
        <v>350.60782906947384</v>
      </c>
    </row>
    <row r="39" spans="1:18" x14ac:dyDescent="0.25">
      <c r="A39">
        <f t="shared" si="3"/>
        <v>33</v>
      </c>
      <c r="B39" s="4">
        <f ca="1"/>
        <v>0</v>
      </c>
      <c r="C39" s="4">
        <f ca="1"/>
        <v>77.060261722736257</v>
      </c>
      <c r="D39" s="2">
        <f ca="1"/>
        <v>57.465519748331658</v>
      </c>
      <c r="E39" s="2">
        <v>0</v>
      </c>
      <c r="F39" s="2">
        <f t="shared" ca="1" si="4"/>
        <v>0</v>
      </c>
      <c r="G39" s="2">
        <f ca="1"/>
        <v>0</v>
      </c>
      <c r="H39">
        <f t="shared" ca="1" si="5"/>
        <v>51.283852479191744</v>
      </c>
      <c r="I39">
        <f t="shared" ca="1" si="1"/>
        <v>51.283852479191744</v>
      </c>
      <c r="J39">
        <f t="shared" ca="1" si="2"/>
        <v>664.42327349068705</v>
      </c>
    </row>
    <row r="40" spans="1:18" x14ac:dyDescent="0.25">
      <c r="A40">
        <f t="shared" si="3"/>
        <v>34</v>
      </c>
      <c r="B40" s="4">
        <f ca="1"/>
        <v>0</v>
      </c>
      <c r="C40" s="4">
        <f ca="1"/>
        <v>47.719114217677266</v>
      </c>
      <c r="D40" s="2">
        <f ca="1"/>
        <v>55.516238642200783</v>
      </c>
      <c r="E40" s="2">
        <v>0</v>
      </c>
      <c r="F40" s="2">
        <f t="shared" ca="1" si="4"/>
        <v>0</v>
      </c>
      <c r="G40" s="2">
        <f ca="1"/>
        <v>0</v>
      </c>
      <c r="H40">
        <f t="shared" ca="1" si="5"/>
        <v>58.839139683385994</v>
      </c>
      <c r="I40">
        <f t="shared" ca="1" si="1"/>
        <v>58.839139683385994</v>
      </c>
      <c r="J40">
        <f t="shared" ca="1" si="2"/>
        <v>123.65496635801063</v>
      </c>
    </row>
    <row r="41" spans="1:18" x14ac:dyDescent="0.25">
      <c r="A41">
        <f t="shared" si="3"/>
        <v>35</v>
      </c>
      <c r="B41" s="4">
        <f ca="1"/>
        <v>0</v>
      </c>
      <c r="C41" s="4">
        <f ca="1"/>
        <v>68.876812466061935</v>
      </c>
      <c r="D41" s="2">
        <f ca="1"/>
        <v>58.188353406973022</v>
      </c>
      <c r="E41" s="2">
        <v>0</v>
      </c>
      <c r="F41" s="2">
        <f t="shared" ca="1" si="4"/>
        <v>0</v>
      </c>
      <c r="G41" s="2">
        <f ca="1"/>
        <v>0</v>
      </c>
      <c r="H41">
        <f t="shared" ca="1" si="5"/>
        <v>55.579764596748426</v>
      </c>
      <c r="I41">
        <f t="shared" ca="1" si="1"/>
        <v>55.579764596748426</v>
      </c>
      <c r="J41">
        <f t="shared" ca="1" si="2"/>
        <v>176.81148203881494</v>
      </c>
    </row>
    <row r="42" spans="1:18" x14ac:dyDescent="0.25">
      <c r="A42">
        <f t="shared" si="3"/>
        <v>36</v>
      </c>
      <c r="B42" s="4">
        <f ca="1"/>
        <v>0</v>
      </c>
      <c r="C42" s="4">
        <f ca="1"/>
        <v>45.646904229567546</v>
      </c>
      <c r="D42" s="2">
        <f ca="1"/>
        <v>55.680063571491928</v>
      </c>
      <c r="E42" s="2">
        <v>0</v>
      </c>
      <c r="F42" s="2">
        <f t="shared" ca="1" si="4"/>
        <v>0</v>
      </c>
      <c r="G42" s="2">
        <f ca="1"/>
        <v>0</v>
      </c>
      <c r="H42">
        <f t="shared" ca="1" si="5"/>
        <v>59.477243670399574</v>
      </c>
      <c r="I42">
        <f t="shared" ca="1" si="1"/>
        <v>59.477243670399574</v>
      </c>
      <c r="J42">
        <f t="shared" ca="1" si="2"/>
        <v>191.27828904863395</v>
      </c>
    </row>
    <row r="43" spans="1:18" x14ac:dyDescent="0.25">
      <c r="A43">
        <f t="shared" si="3"/>
        <v>37</v>
      </c>
      <c r="B43" s="4">
        <f ca="1"/>
        <v>0</v>
      </c>
      <c r="C43" s="4">
        <f ca="1"/>
        <v>74.00594743227731</v>
      </c>
      <c r="D43" s="2">
        <f ca="1"/>
        <v>59.34524034364901</v>
      </c>
      <c r="E43" s="2">
        <v>0</v>
      </c>
      <c r="F43" s="2">
        <f t="shared" ca="1" si="4"/>
        <v>0</v>
      </c>
      <c r="G43" s="2">
        <f ca="1"/>
        <v>0</v>
      </c>
      <c r="H43">
        <f t="shared" ca="1" si="5"/>
        <v>55.423452251288296</v>
      </c>
      <c r="I43">
        <f t="shared" ca="1" si="1"/>
        <v>55.423452251288296</v>
      </c>
      <c r="J43">
        <f t="shared" ca="1" si="2"/>
        <v>345.30912715147991</v>
      </c>
    </row>
    <row r="44" spans="1:18" x14ac:dyDescent="0.25">
      <c r="A44">
        <f t="shared" si="3"/>
        <v>38</v>
      </c>
      <c r="B44" s="4">
        <f ca="1"/>
        <v>0</v>
      </c>
      <c r="C44" s="4">
        <f ca="1"/>
        <v>45.411850307564514</v>
      </c>
      <c r="D44" s="2">
        <f ca="1"/>
        <v>56.558562336432118</v>
      </c>
      <c r="E44" s="2">
        <v>0</v>
      </c>
      <c r="F44" s="2">
        <f t="shared" ca="1" si="4"/>
        <v>0</v>
      </c>
      <c r="G44" s="2">
        <f ca="1"/>
        <v>0</v>
      </c>
      <c r="H44">
        <f t="shared" ca="1" si="5"/>
        <v>60.870141382284643</v>
      </c>
      <c r="I44">
        <f t="shared" ca="1" si="1"/>
        <v>60.870141382284643</v>
      </c>
      <c r="J44">
        <f t="shared" ca="1" si="2"/>
        <v>238.95876295077201</v>
      </c>
    </row>
    <row r="45" spans="1:18" x14ac:dyDescent="0.25">
      <c r="A45">
        <f t="shared" si="3"/>
        <v>39</v>
      </c>
      <c r="B45" s="4">
        <f ca="1"/>
        <v>0</v>
      </c>
      <c r="C45" s="4">
        <f ca="1"/>
        <v>59.11904354896437</v>
      </c>
      <c r="D45" s="2">
        <f ca="1"/>
        <v>57.070658578938577</v>
      </c>
      <c r="E45" s="2">
        <v>0</v>
      </c>
      <c r="F45" s="2">
        <f t="shared" ca="1" si="4"/>
        <v>0</v>
      </c>
      <c r="G45" s="2">
        <f ca="1"/>
        <v>0</v>
      </c>
      <c r="H45">
        <f t="shared" ca="1" si="5"/>
        <v>56.339183340299307</v>
      </c>
      <c r="I45">
        <f t="shared" ca="1" si="1"/>
        <v>56.339183340299307</v>
      </c>
      <c r="J45">
        <f t="shared" ca="1" si="2"/>
        <v>7.7276227797193693</v>
      </c>
    </row>
    <row r="46" spans="1:18" x14ac:dyDescent="0.25">
      <c r="A46">
        <f t="shared" si="3"/>
        <v>40</v>
      </c>
      <c r="B46" s="4">
        <f ca="1"/>
        <v>0</v>
      </c>
      <c r="C46" s="4">
        <f ca="1"/>
        <v>53.704721097852321</v>
      </c>
      <c r="D46" s="2">
        <f ca="1"/>
        <v>56.397471082721331</v>
      </c>
      <c r="E46" s="2">
        <v>0</v>
      </c>
      <c r="F46" s="2">
        <f t="shared" ca="1" si="4"/>
        <v>0</v>
      </c>
      <c r="G46" s="2">
        <f ca="1"/>
        <v>0</v>
      </c>
      <c r="H46">
        <f t="shared" ca="1" si="5"/>
        <v>57.153984271861795</v>
      </c>
      <c r="I46">
        <f t="shared" ca="1" si="1"/>
        <v>57.153984271861795</v>
      </c>
      <c r="J46">
        <f t="shared" ca="1" si="2"/>
        <v>11.897416443577908</v>
      </c>
    </row>
    <row r="47" spans="1:18" x14ac:dyDescent="0.25">
      <c r="A47">
        <f t="shared" si="3"/>
        <v>41</v>
      </c>
      <c r="B47" s="4">
        <f ca="1"/>
        <v>0</v>
      </c>
      <c r="C47" s="4">
        <f ca="1"/>
        <v>65.14714534651317</v>
      </c>
      <c r="D47" s="2">
        <f ca="1"/>
        <v>58.147405935479703</v>
      </c>
      <c r="E47" s="2">
        <v>0</v>
      </c>
      <c r="F47" s="2">
        <f t="shared" ca="1" si="4"/>
        <v>0</v>
      </c>
      <c r="G47" s="2">
        <f ca="1"/>
        <v>0</v>
      </c>
      <c r="H47">
        <f t="shared" ca="1" si="5"/>
        <v>56.142975574868096</v>
      </c>
      <c r="I47">
        <f t="shared" ca="1" si="1"/>
        <v>56.142975574868096</v>
      </c>
      <c r="J47">
        <f t="shared" ca="1" si="2"/>
        <v>81.075073276606901</v>
      </c>
    </row>
    <row r="48" spans="1:18" x14ac:dyDescent="0.25">
      <c r="A48">
        <f t="shared" si="3"/>
        <v>42</v>
      </c>
      <c r="B48" s="4">
        <f ca="1"/>
        <v>0</v>
      </c>
      <c r="C48" s="4">
        <f ca="1"/>
        <v>38.422098151883802</v>
      </c>
      <c r="D48" s="2">
        <f ca="1"/>
        <v>54.202344378760522</v>
      </c>
      <c r="E48" s="2">
        <v>0</v>
      </c>
      <c r="F48" s="2">
        <f t="shared" ca="1" si="4"/>
        <v>0</v>
      </c>
      <c r="G48" s="2">
        <f ca="1"/>
        <v>0</v>
      </c>
      <c r="H48">
        <f t="shared" ca="1" si="5"/>
        <v>58.782175163039597</v>
      </c>
      <c r="I48">
        <f t="shared" ca="1" si="1"/>
        <v>58.782175163039597</v>
      </c>
      <c r="J48">
        <f t="shared" ca="1" si="2"/>
        <v>414.53273590019467</v>
      </c>
    </row>
    <row r="49" spans="1:10" x14ac:dyDescent="0.25">
      <c r="A49">
        <f t="shared" si="3"/>
        <v>43</v>
      </c>
      <c r="B49" s="4">
        <f ca="1"/>
        <v>1</v>
      </c>
      <c r="C49" s="4">
        <f ca="1"/>
        <v>111.22127733150583</v>
      </c>
      <c r="D49" s="2">
        <f ca="1"/>
        <v>54.202344378760522</v>
      </c>
      <c r="E49" s="2">
        <v>0</v>
      </c>
      <c r="F49" s="2">
        <f t="shared" ca="1" si="4"/>
        <v>57.01893295274531</v>
      </c>
      <c r="G49" s="2">
        <f ca="1"/>
        <v>48.755647119343465</v>
      </c>
      <c r="H49">
        <f t="shared" ca="1" si="5"/>
        <v>52.814461511949133</v>
      </c>
      <c r="I49">
        <f t="shared" ca="1" si="1"/>
        <v>102.81401553754735</v>
      </c>
      <c r="J49">
        <f t="shared" ca="1" si="2"/>
        <v>70.682050872154008</v>
      </c>
    </row>
    <row r="50" spans="1:10" x14ac:dyDescent="0.25">
      <c r="A50">
        <f t="shared" si="3"/>
        <v>44</v>
      </c>
      <c r="B50" s="4">
        <f ca="1"/>
        <v>0</v>
      </c>
      <c r="C50" s="4">
        <f ca="1"/>
        <v>89.764766936671407</v>
      </c>
      <c r="D50" s="2">
        <f ca="1"/>
        <v>54.202344378760522</v>
      </c>
      <c r="E50" s="2">
        <v>0</v>
      </c>
      <c r="F50" s="2">
        <f t="shared" ca="1" si="4"/>
        <v>35.562422557910885</v>
      </c>
      <c r="G50" s="2">
        <f ca="1"/>
        <v>48.755647119343465</v>
      </c>
      <c r="H50">
        <f t="shared" ca="1" si="5"/>
        <v>52.814461511949133</v>
      </c>
      <c r="I50">
        <f t="shared" ca="1" si="1"/>
        <v>102.8152419665505</v>
      </c>
      <c r="J50">
        <f t="shared" ca="1" si="2"/>
        <v>170.31489850549778</v>
      </c>
    </row>
    <row r="51" spans="1:10" x14ac:dyDescent="0.25">
      <c r="A51">
        <f t="shared" si="3"/>
        <v>45</v>
      </c>
      <c r="B51" s="4">
        <f ca="1"/>
        <v>0</v>
      </c>
      <c r="C51" s="4">
        <f ca="1"/>
        <v>105.5809368577369</v>
      </c>
      <c r="D51" s="2">
        <f ca="1"/>
        <v>54.202344378760522</v>
      </c>
      <c r="E51" s="2">
        <v>0</v>
      </c>
      <c r="F51" s="2">
        <f ca="1">IF(SUM(B47:B51)&gt;0,C51-D51,0)</f>
        <v>51.37859247897638</v>
      </c>
      <c r="G51" s="2">
        <f ca="1"/>
        <v>32.503764746228981</v>
      </c>
      <c r="H51">
        <f t="shared" ca="1" si="5"/>
        <v>52.814461511949133</v>
      </c>
      <c r="I51">
        <f t="shared" ca="1" si="1"/>
        <v>102.81500198313927</v>
      </c>
      <c r="J51">
        <f t="shared" ca="1" si="2"/>
        <v>7.6503957305154247</v>
      </c>
    </row>
    <row r="52" spans="1:10" x14ac:dyDescent="0.25">
      <c r="A52">
        <f t="shared" si="3"/>
        <v>46</v>
      </c>
      <c r="B52" s="4">
        <f ca="1"/>
        <v>0</v>
      </c>
      <c r="C52" s="4">
        <f ca="1"/>
        <v>65.040171721895604</v>
      </c>
      <c r="D52" s="2">
        <f ca="1"/>
        <v>54.202344378760522</v>
      </c>
      <c r="E52" s="2">
        <v>0</v>
      </c>
      <c r="F52" s="2">
        <f ca="1">IF(SUM(B48:B52)&gt;0,C52-D52,0)</f>
        <v>10.837827343135082</v>
      </c>
      <c r="G52" s="2">
        <f ca="1"/>
        <v>24.377823559671732</v>
      </c>
      <c r="H52">
        <f t="shared" ca="1" si="5"/>
        <v>52.814461511949133</v>
      </c>
      <c r="I52">
        <f t="shared" ca="1" si="1"/>
        <v>102.81482309200351</v>
      </c>
      <c r="J52">
        <f t="shared" ca="1" si="2"/>
        <v>1426.924286133195</v>
      </c>
    </row>
    <row r="53" spans="1:10" x14ac:dyDescent="0.25">
      <c r="A53">
        <f t="shared" si="3"/>
        <v>47</v>
      </c>
      <c r="B53" s="4">
        <f ca="1"/>
        <v>0</v>
      </c>
      <c r="C53" s="4">
        <f ca="1"/>
        <v>97.84323855651634</v>
      </c>
      <c r="D53" s="2">
        <f ca="1"/>
        <v>62.930523214311691</v>
      </c>
      <c r="E53" s="2">
        <v>0</v>
      </c>
      <c r="F53" s="2">
        <f ca="1">IF(SUM(B49:B53)&gt;0,C53-D53,0)</f>
        <v>34.912715342204649</v>
      </c>
      <c r="G53" s="2">
        <f ca="1"/>
        <v>8.1259411865572453</v>
      </c>
      <c r="H53">
        <f t="shared" ca="1" si="5"/>
        <v>52.814461511949133</v>
      </c>
      <c r="I53">
        <f t="shared" ca="1" si="1"/>
        <v>52.814461511949133</v>
      </c>
      <c r="J53">
        <f t="shared" ca="1" si="2"/>
        <v>2027.5907621293427</v>
      </c>
    </row>
    <row r="54" spans="1:10" x14ac:dyDescent="0.25">
      <c r="A54">
        <f t="shared" si="3"/>
        <v>48</v>
      </c>
      <c r="B54" s="4">
        <f ca="1"/>
        <v>0</v>
      </c>
      <c r="C54" s="4">
        <f ca="1"/>
        <v>43.197602011605326</v>
      </c>
      <c r="D54" s="2">
        <f ca="1"/>
        <v>58.983938973770421</v>
      </c>
      <c r="E54" s="2">
        <v>0</v>
      </c>
      <c r="F54" s="2">
        <f ca="1">IF(SUM(B50:B54)&gt;0,C54-D54,0)</f>
        <v>0</v>
      </c>
      <c r="G54" s="2">
        <f ca="1"/>
        <v>0</v>
      </c>
      <c r="H54">
        <f t="shared" ca="1" si="5"/>
        <v>66.012783272398991</v>
      </c>
      <c r="I54">
        <f t="shared" ca="1" si="1"/>
        <v>66.012783272398991</v>
      </c>
      <c r="J54">
        <f t="shared" ca="1" si="2"/>
        <v>520.53249596287037</v>
      </c>
    </row>
    <row r="55" spans="1:10" x14ac:dyDescent="0.25">
      <c r="A55">
        <f t="shared" si="3"/>
        <v>49</v>
      </c>
      <c r="B55" s="4">
        <f ca="1"/>
        <v>0</v>
      </c>
      <c r="C55" s="4">
        <f ca="1"/>
        <v>80.632286099006464</v>
      </c>
      <c r="D55" s="2">
        <f ca="1"/>
        <v>63.313608398817635</v>
      </c>
      <c r="E55" s="2">
        <v>0</v>
      </c>
      <c r="F55" s="2">
        <f ca="1">IF(SUM(B51:B55)&gt;0,C55-D55,0)</f>
        <v>0</v>
      </c>
      <c r="G55" s="2">
        <f ca="1"/>
        <v>0</v>
      </c>
      <c r="H55">
        <f t="shared" ca="1" si="5"/>
        <v>59.325457453958364</v>
      </c>
      <c r="I55">
        <f t="shared" ca="1" si="1"/>
        <v>59.325457453958364</v>
      </c>
      <c r="J55">
        <f t="shared" ca="1" si="2"/>
        <v>453.98094690944225</v>
      </c>
    </row>
    <row r="56" spans="1:10" x14ac:dyDescent="0.25">
      <c r="A56">
        <f t="shared" si="3"/>
        <v>50</v>
      </c>
      <c r="B56" s="4">
        <f ca="1"/>
        <v>0</v>
      </c>
      <c r="C56" s="4">
        <f ca="1"/>
        <v>44.552572980390394</v>
      </c>
      <c r="D56" s="2">
        <f ca="1"/>
        <v>59.561401315132194</v>
      </c>
      <c r="E56" s="2">
        <v>0</v>
      </c>
      <c r="F56" s="2">
        <f t="shared" ca="1" si="4"/>
        <v>0</v>
      </c>
      <c r="G56" s="2">
        <f ca="1"/>
        <v>0</v>
      </c>
      <c r="H56">
        <f t="shared" ca="1" si="5"/>
        <v>65.570672150191015</v>
      </c>
      <c r="I56">
        <f t="shared" ca="1" si="1"/>
        <v>65.570672150191015</v>
      </c>
      <c r="J56">
        <f t="shared" ca="1" si="2"/>
        <v>441.76049271157353</v>
      </c>
    </row>
    <row r="57" spans="1:10" x14ac:dyDescent="0.25">
      <c r="A57">
        <f t="shared" si="3"/>
        <v>51</v>
      </c>
      <c r="B57" s="4">
        <f ca="1"/>
        <v>0</v>
      </c>
      <c r="C57" s="4">
        <f ca="1"/>
        <v>64.67125739674195</v>
      </c>
      <c r="D57" s="2">
        <f ca="1"/>
        <v>60.583372531454145</v>
      </c>
      <c r="E57" s="2">
        <v>0</v>
      </c>
      <c r="F57" s="2">
        <f t="shared" ca="1" si="4"/>
        <v>0</v>
      </c>
      <c r="G57" s="2">
        <f ca="1"/>
        <v>0</v>
      </c>
      <c r="H57">
        <f t="shared" ca="1" si="5"/>
        <v>59.410086545978125</v>
      </c>
      <c r="I57">
        <f t="shared" ca="1" si="1"/>
        <v>59.410086545978125</v>
      </c>
      <c r="J57">
        <f t="shared" ca="1" si="2"/>
        <v>27.679918720926956</v>
      </c>
    </row>
    <row r="58" spans="1:10" x14ac:dyDescent="0.25">
      <c r="A58">
        <f t="shared" si="3"/>
        <v>52</v>
      </c>
      <c r="B58" s="4">
        <f ca="1"/>
        <v>0</v>
      </c>
      <c r="C58" s="4">
        <f ca="1"/>
        <v>38.824677247931255</v>
      </c>
      <c r="D58" s="2">
        <f ca="1"/>
        <v>56.231633474749572</v>
      </c>
      <c r="E58" s="2">
        <v>0</v>
      </c>
      <c r="F58" s="2">
        <f t="shared" ca="1" si="4"/>
        <v>0</v>
      </c>
      <c r="G58" s="2">
        <f ca="1"/>
        <v>0</v>
      </c>
      <c r="H58">
        <f t="shared" ca="1" si="5"/>
        <v>60.95218096387346</v>
      </c>
      <c r="I58">
        <f t="shared" ca="1" si="1"/>
        <v>60.95218096387346</v>
      </c>
      <c r="J58">
        <f t="shared" ca="1" si="2"/>
        <v>489.62642069903603</v>
      </c>
    </row>
    <row r="59" spans="1:10" x14ac:dyDescent="0.25">
      <c r="A59">
        <f t="shared" si="3"/>
        <v>53</v>
      </c>
      <c r="B59" s="4">
        <f ca="1"/>
        <v>0</v>
      </c>
      <c r="C59" s="4">
        <f ca="1"/>
        <v>68.240522561297738</v>
      </c>
      <c r="D59" s="2">
        <f ca="1"/>
        <v>58.633411292059208</v>
      </c>
      <c r="E59" s="2">
        <v>0</v>
      </c>
      <c r="F59" s="2">
        <f t="shared" ca="1" si="4"/>
        <v>0</v>
      </c>
      <c r="G59" s="2">
        <f ca="1"/>
        <v>0</v>
      </c>
      <c r="H59">
        <f t="shared" ca="1" si="5"/>
        <v>54.466419347263198</v>
      </c>
      <c r="I59">
        <f t="shared" ca="1" si="1"/>
        <v>54.466419347263198</v>
      </c>
      <c r="J59">
        <f t="shared" ca="1" si="2"/>
        <v>189.72591935087664</v>
      </c>
    </row>
    <row r="60" spans="1:10" x14ac:dyDescent="0.25">
      <c r="A60">
        <f t="shared" si="3"/>
        <v>54</v>
      </c>
      <c r="B60" s="4">
        <f ca="1"/>
        <v>0</v>
      </c>
      <c r="C60" s="4">
        <f ca="1"/>
        <v>39.506459406071713</v>
      </c>
      <c r="D60" s="2">
        <f ca="1"/>
        <v>54.808020914861707</v>
      </c>
      <c r="E60" s="2">
        <v>0</v>
      </c>
      <c r="F60" s="2">
        <f t="shared" ca="1" si="4"/>
        <v>0</v>
      </c>
      <c r="G60" s="2">
        <f ca="1"/>
        <v>0</v>
      </c>
      <c r="H60">
        <f t="shared" ca="1" si="5"/>
        <v>58.503727444717029</v>
      </c>
      <c r="I60">
        <f t="shared" ca="1" si="1"/>
        <v>58.503727444717029</v>
      </c>
      <c r="J60">
        <f t="shared" ca="1" si="2"/>
        <v>360.89619293213485</v>
      </c>
    </row>
    <row r="61" spans="1:10" x14ac:dyDescent="0.25">
      <c r="A61">
        <f t="shared" si="3"/>
        <v>55</v>
      </c>
      <c r="B61" s="4">
        <f ca="1"/>
        <v>0</v>
      </c>
      <c r="C61" s="4">
        <f ca="1"/>
        <v>66.844436029202114</v>
      </c>
      <c r="D61" s="2">
        <f ca="1"/>
        <v>57.215303937729793</v>
      </c>
      <c r="E61" s="2">
        <v>0</v>
      </c>
      <c r="F61" s="2">
        <f ca="1">IF(SUM(B57:B61)&gt;0,C61-D61,0)</f>
        <v>0</v>
      </c>
      <c r="G61" s="2">
        <f ca="1"/>
        <v>0</v>
      </c>
      <c r="H61">
        <f t="shared" ca="1" si="5"/>
        <v>52.935464822452403</v>
      </c>
      <c r="I61">
        <f t="shared" ca="1" si="1"/>
        <v>52.935464822452403</v>
      </c>
      <c r="J61">
        <f t="shared" ca="1" si="2"/>
        <v>193.45948003019254</v>
      </c>
    </row>
    <row r="62" spans="1:10" x14ac:dyDescent="0.25">
      <c r="A62">
        <f t="shared" si="3"/>
        <v>56</v>
      </c>
      <c r="B62" s="4">
        <f ca="1"/>
        <v>0</v>
      </c>
      <c r="C62" s="4">
        <f ca="1"/>
        <v>44.26809688268402</v>
      </c>
      <c r="D62" s="2">
        <f ca="1"/>
        <v>54.625862526720645</v>
      </c>
      <c r="E62" s="2">
        <v>0</v>
      </c>
      <c r="F62" s="2">
        <f ca="1">IF(SUM(B58:B62)&gt;0,C62-D62,0)</f>
        <v>0</v>
      </c>
      <c r="G62" s="2">
        <f ca="1"/>
        <v>0</v>
      </c>
      <c r="H62">
        <f t="shared" ca="1" si="5"/>
        <v>57.012303888319593</v>
      </c>
      <c r="I62">
        <f t="shared" ca="1" si="1"/>
        <v>57.012303888319593</v>
      </c>
      <c r="J62">
        <f t="shared" ca="1" si="2"/>
        <v>162.41481220249082</v>
      </c>
    </row>
    <row r="63" spans="1:10" x14ac:dyDescent="0.25">
      <c r="A63">
        <f t="shared" si="3"/>
        <v>57</v>
      </c>
      <c r="B63" s="4">
        <f ca="1"/>
        <v>0</v>
      </c>
      <c r="C63" s="4">
        <f ca="1"/>
        <v>60.312724287392129</v>
      </c>
      <c r="D63" s="2">
        <f ca="1"/>
        <v>55.763234878854945</v>
      </c>
      <c r="E63" s="2">
        <v>0</v>
      </c>
      <c r="F63" s="2">
        <f ca="1">IF(SUM(B59:B63)&gt;0,C63-D63,0)</f>
        <v>0</v>
      </c>
      <c r="G63" s="2">
        <f ca="1"/>
        <v>0</v>
      </c>
      <c r="H63">
        <f t="shared" ca="1" si="5"/>
        <v>53.276867225767568</v>
      </c>
      <c r="I63">
        <f t="shared" ca="1" si="1"/>
        <v>53.276867225767568</v>
      </c>
      <c r="J63">
        <f t="shared" ca="1" si="2"/>
        <v>49.503284591612207</v>
      </c>
    </row>
    <row r="64" spans="1:10" x14ac:dyDescent="0.25">
      <c r="A64">
        <f t="shared" si="3"/>
        <v>58</v>
      </c>
      <c r="B64" s="4">
        <f ca="1"/>
        <v>0</v>
      </c>
      <c r="C64" s="4">
        <f ca="1"/>
        <v>46.422237761031354</v>
      </c>
      <c r="D64" s="2">
        <f ca="1"/>
        <v>53.895035455290234</v>
      </c>
      <c r="E64" s="2">
        <v>0</v>
      </c>
      <c r="F64" s="2">
        <f ca="1">IF(SUM(B60:B64)&gt;0,C64-D64,0)</f>
        <v>0</v>
      </c>
      <c r="G64" s="2">
        <f ca="1"/>
        <v>0</v>
      </c>
      <c r="H64">
        <f t="shared" ca="1" si="5"/>
        <v>55.339137432838584</v>
      </c>
      <c r="I64">
        <f t="shared" ca="1" si="1"/>
        <v>55.339137432838584</v>
      </c>
      <c r="J64">
        <f t="shared" ca="1" si="2"/>
        <v>79.511099757075868</v>
      </c>
    </row>
    <row r="65" spans="1:10" x14ac:dyDescent="0.25">
      <c r="A65">
        <f t="shared" si="3"/>
        <v>59</v>
      </c>
      <c r="B65" s="4">
        <f ca="1"/>
        <v>0</v>
      </c>
      <c r="C65" s="4">
        <f ca="1"/>
        <v>74.719413238424565</v>
      </c>
      <c r="D65" s="2">
        <f ca="1"/>
        <v>58.059911011917109</v>
      </c>
      <c r="E65" s="2">
        <v>0</v>
      </c>
      <c r="F65" s="2">
        <f ca="1">IF(SUM(B61:B65)&gt;0,C65-D65,0)</f>
        <v>0</v>
      </c>
      <c r="G65" s="2">
        <f ca="1"/>
        <v>0</v>
      </c>
      <c r="H65">
        <f t="shared" ca="1" si="5"/>
        <v>52.72551746137723</v>
      </c>
      <c r="I65">
        <f t="shared" ca="1" si="1"/>
        <v>52.72551746137723</v>
      </c>
      <c r="J65">
        <f t="shared" ca="1" si="2"/>
        <v>483.73145145162061</v>
      </c>
    </row>
    <row r="66" spans="1:10" x14ac:dyDescent="0.25">
      <c r="A66">
        <f t="shared" si="3"/>
        <v>60</v>
      </c>
      <c r="B66" s="4">
        <f ca="1"/>
        <v>0</v>
      </c>
      <c r="C66" s="4">
        <f ca="1"/>
        <v>50.135541905419181</v>
      </c>
      <c r="D66" s="2">
        <f ca="1"/>
        <v>56.475037190617527</v>
      </c>
      <c r="E66" s="2">
        <v>0</v>
      </c>
      <c r="F66" s="2">
        <f t="shared" ca="1" si="4"/>
        <v>0</v>
      </c>
      <c r="G66" s="2">
        <f ca="1"/>
        <v>0</v>
      </c>
      <c r="H66">
        <f t="shared" ca="1" si="5"/>
        <v>59.172117442184238</v>
      </c>
      <c r="I66">
        <f t="shared" ca="1" si="1"/>
        <v>59.172117442184238</v>
      </c>
      <c r="J66">
        <f t="shared" ca="1" si="2"/>
        <v>81.659697431660675</v>
      </c>
    </row>
    <row r="67" spans="1:10" x14ac:dyDescent="0.25">
      <c r="A67">
        <f t="shared" si="3"/>
        <v>61</v>
      </c>
      <c r="B67" s="4">
        <f ca="1"/>
        <v>0</v>
      </c>
      <c r="C67" s="4">
        <f ca="1"/>
        <v>58.219718788747187</v>
      </c>
      <c r="D67" s="2">
        <f ca="1"/>
        <v>56.823973510243462</v>
      </c>
      <c r="E67" s="2">
        <v>0</v>
      </c>
      <c r="F67" s="2">
        <f t="shared" ca="1" si="4"/>
        <v>0</v>
      </c>
      <c r="G67" s="2">
        <f ca="1"/>
        <v>0</v>
      </c>
      <c r="H67">
        <f t="shared" ca="1" si="5"/>
        <v>56.523419445594413</v>
      </c>
      <c r="I67">
        <f t="shared" ca="1" si="1"/>
        <v>56.523419445594413</v>
      </c>
      <c r="J67">
        <f t="shared" ca="1" si="2"/>
        <v>2.8774314615805308</v>
      </c>
    </row>
    <row r="68" spans="1:10" x14ac:dyDescent="0.25">
      <c r="A68">
        <f t="shared" si="3"/>
        <v>62</v>
      </c>
      <c r="B68" s="4">
        <f ca="1"/>
        <v>0</v>
      </c>
      <c r="C68" s="4">
        <f ca="1"/>
        <v>47.516846861509002</v>
      </c>
      <c r="D68" s="2">
        <f ca="1"/>
        <v>54.962548180496569</v>
      </c>
      <c r="E68" s="2">
        <v>0</v>
      </c>
      <c r="F68" s="2">
        <f t="shared" ca="1" si="4"/>
        <v>0</v>
      </c>
      <c r="G68" s="2">
        <f ca="1"/>
        <v>0</v>
      </c>
      <c r="H68">
        <f t="shared" ca="1" si="5"/>
        <v>57.020619369785365</v>
      </c>
      <c r="I68">
        <f t="shared" ca="1" si="1"/>
        <v>57.020619369785365</v>
      </c>
      <c r="J68">
        <f t="shared" ca="1" si="2"/>
        <v>90.321691889069584</v>
      </c>
    </row>
    <row r="69" spans="1:10" x14ac:dyDescent="0.25">
      <c r="A69">
        <f t="shared" si="3"/>
        <v>63</v>
      </c>
      <c r="B69" s="4">
        <f ca="1"/>
        <v>0</v>
      </c>
      <c r="C69" s="4">
        <f ca="1"/>
        <v>66.36014110058079</v>
      </c>
      <c r="D69" s="2">
        <f ca="1"/>
        <v>57.24206676451341</v>
      </c>
      <c r="E69" s="2">
        <v>0</v>
      </c>
      <c r="F69" s="2">
        <f t="shared" ca="1" si="4"/>
        <v>0</v>
      </c>
      <c r="G69" s="2">
        <f ca="1"/>
        <v>0</v>
      </c>
      <c r="H69">
        <f t="shared" ca="1" si="5"/>
        <v>54.234981923354141</v>
      </c>
      <c r="I69">
        <f t="shared" ca="1" si="1"/>
        <v>54.234981923354141</v>
      </c>
      <c r="J69">
        <f t="shared" ca="1" si="2"/>
        <v>147.01948507308364</v>
      </c>
    </row>
    <row r="70" spans="1:10" x14ac:dyDescent="0.25">
      <c r="A70">
        <f t="shared" si="3"/>
        <v>64</v>
      </c>
      <c r="B70" s="4">
        <f ca="1"/>
        <v>0</v>
      </c>
      <c r="C70" s="4">
        <f ca="1"/>
        <v>46.292549009641441</v>
      </c>
      <c r="D70" s="2">
        <f ca="1"/>
        <v>55.052163213539025</v>
      </c>
      <c r="E70" s="2">
        <v>0</v>
      </c>
      <c r="F70" s="2">
        <f t="shared" ca="1" si="4"/>
        <v>0</v>
      </c>
      <c r="G70" s="2">
        <f ca="1"/>
        <v>0</v>
      </c>
      <c r="H70">
        <f t="shared" ca="1" si="5"/>
        <v>57.788970344121545</v>
      </c>
      <c r="I70">
        <f t="shared" ca="1" si="1"/>
        <v>57.788970344121545</v>
      </c>
      <c r="J70">
        <f t="shared" ca="1" si="2"/>
        <v>132.16770349988929</v>
      </c>
    </row>
    <row r="71" spans="1:10" x14ac:dyDescent="0.25">
      <c r="A71">
        <f t="shared" si="3"/>
        <v>65</v>
      </c>
      <c r="B71" s="4">
        <f ca="1"/>
        <v>0</v>
      </c>
      <c r="C71" s="4">
        <f ca="1"/>
        <v>86.957708107773044</v>
      </c>
      <c r="D71" s="2">
        <f ca="1"/>
        <v>61.433272192385829</v>
      </c>
      <c r="E71" s="2">
        <v>0</v>
      </c>
      <c r="F71" s="2">
        <f t="shared" ca="1" si="4"/>
        <v>0</v>
      </c>
      <c r="G71" s="2">
        <f ca="1"/>
        <v>0</v>
      </c>
      <c r="H71">
        <f t="shared" ca="1" si="5"/>
        <v>54.419270391666906</v>
      </c>
      <c r="I71">
        <f t="shared" ca="1" si="1"/>
        <v>54.419270391666906</v>
      </c>
      <c r="J71">
        <f t="shared" ca="1" si="2"/>
        <v>1058.7499290049184</v>
      </c>
    </row>
    <row r="72" spans="1:10" x14ac:dyDescent="0.25">
      <c r="A72">
        <f t="shared" si="3"/>
        <v>66</v>
      </c>
      <c r="B72" s="4">
        <f ca="1"/>
        <v>1</v>
      </c>
      <c r="C72" s="4">
        <f ca="1"/>
        <v>91.48367462955332</v>
      </c>
      <c r="D72" s="2">
        <f ca="1"/>
        <v>61.433272192385829</v>
      </c>
      <c r="E72" s="2">
        <v>0</v>
      </c>
      <c r="F72" s="2">
        <f t="shared" ref="F72:F101" ca="1" si="6">IF(SUM(B68:B72)&gt;0,C72-D72,0)</f>
        <v>30.050402437167492</v>
      </c>
      <c r="G72" s="2">
        <f ca="1"/>
        <v>45.590703462801265</v>
      </c>
      <c r="H72">
        <f t="shared" ca="1" si="5"/>
        <v>63.956566288787883</v>
      </c>
      <c r="I72">
        <f t="shared" ref="I72:I106" ca="1" si="7">H72+IF(SUM($B69:$B72)=1,$J$3*B72+$J$4*B71+B70*$J$5+B69*$J$6,0)</f>
        <v>113.9561203143861</v>
      </c>
      <c r="J72">
        <f t="shared" ref="J72:J106" ca="1" si="8">(C72-I72)^2</f>
        <v>505.01081505775932</v>
      </c>
    </row>
    <row r="73" spans="1:10" x14ac:dyDescent="0.25">
      <c r="A73">
        <f t="shared" ref="A73:A106" si="9">A72+1</f>
        <v>67</v>
      </c>
      <c r="B73" s="4">
        <f ca="1"/>
        <v>0</v>
      </c>
      <c r="C73" s="4">
        <f ca="1"/>
        <v>128.24487375166723</v>
      </c>
      <c r="D73" s="2">
        <f ca="1"/>
        <v>61.433272192385829</v>
      </c>
      <c r="E73" s="2">
        <v>0</v>
      </c>
      <c r="F73" s="2">
        <f t="shared" ca="1" si="6"/>
        <v>66.811601559281399</v>
      </c>
      <c r="G73" s="2">
        <f ca="1"/>
        <v>45.590703462801265</v>
      </c>
      <c r="H73">
        <f t="shared" ref="H73:H106" ca="1" si="10">H72+IF(SUM($B69:$B72)=0,$I$4*($C72-$I72),0)</f>
        <v>63.956566288787883</v>
      </c>
      <c r="I73">
        <f t="shared" ca="1" si="7"/>
        <v>113.95734674338925</v>
      </c>
      <c r="J73">
        <f t="shared" ca="1" si="8"/>
        <v>204.13342801227262</v>
      </c>
    </row>
    <row r="74" spans="1:10" x14ac:dyDescent="0.25">
      <c r="A74">
        <f t="shared" si="9"/>
        <v>68</v>
      </c>
      <c r="B74" s="4">
        <f ca="1"/>
        <v>0</v>
      </c>
      <c r="C74" s="4">
        <f ca="1"/>
        <v>73.366533249318792</v>
      </c>
      <c r="D74" s="2">
        <f ca="1"/>
        <v>61.433272192385829</v>
      </c>
      <c r="E74" s="2">
        <v>0</v>
      </c>
      <c r="F74" s="2">
        <f t="shared" ca="1" si="6"/>
        <v>11.933261056932963</v>
      </c>
      <c r="G74" s="2">
        <f ca="1"/>
        <v>30.39380230853418</v>
      </c>
      <c r="H74">
        <f t="shared" ca="1" si="10"/>
        <v>63.956566288787883</v>
      </c>
      <c r="I74">
        <f t="shared" ca="1" si="7"/>
        <v>113.95710675997802</v>
      </c>
      <c r="J74">
        <f t="shared" ca="1" si="8"/>
        <v>1647.5946579242304</v>
      </c>
    </row>
    <row r="75" spans="1:10" x14ac:dyDescent="0.25">
      <c r="A75">
        <f t="shared" si="9"/>
        <v>69</v>
      </c>
      <c r="B75" s="4">
        <f ca="1"/>
        <v>0</v>
      </c>
      <c r="C75" s="4">
        <f ca="1"/>
        <v>104.33959463269616</v>
      </c>
      <c r="D75" s="2">
        <f ca="1"/>
        <v>61.433272192385829</v>
      </c>
      <c r="E75" s="2">
        <v>0</v>
      </c>
      <c r="F75" s="2">
        <f t="shared" ca="1" si="6"/>
        <v>42.906322440310333</v>
      </c>
      <c r="G75" s="2">
        <f ca="1"/>
        <v>22.795351731400633</v>
      </c>
      <c r="H75">
        <f t="shared" ca="1" si="10"/>
        <v>63.956566288787883</v>
      </c>
      <c r="I75">
        <f t="shared" ca="1" si="7"/>
        <v>113.95692786884226</v>
      </c>
      <c r="J75">
        <f t="shared" ca="1" si="8"/>
        <v>92.493098575080325</v>
      </c>
    </row>
    <row r="76" spans="1:10" x14ac:dyDescent="0.25">
      <c r="A76">
        <f t="shared" si="9"/>
        <v>70</v>
      </c>
      <c r="B76" s="4">
        <f ca="1"/>
        <v>0</v>
      </c>
      <c r="C76" s="4">
        <f ca="1"/>
        <v>54.198191678101772</v>
      </c>
      <c r="D76" s="2">
        <f ca="1"/>
        <v>59.986256089529022</v>
      </c>
      <c r="E76" s="2">
        <v>0</v>
      </c>
      <c r="F76" s="2">
        <f t="shared" ca="1" si="6"/>
        <v>-5.7880644114272499</v>
      </c>
      <c r="G76" s="2">
        <f ca="1"/>
        <v>7.5984505771335451</v>
      </c>
      <c r="H76">
        <f t="shared" ca="1" si="10"/>
        <v>63.956566288787883</v>
      </c>
      <c r="I76">
        <f t="shared" ca="1" si="7"/>
        <v>63.956566288787883</v>
      </c>
      <c r="J76">
        <f t="shared" ca="1" si="8"/>
        <v>95.22587504248331</v>
      </c>
    </row>
    <row r="77" spans="1:10" x14ac:dyDescent="0.25">
      <c r="A77">
        <f t="shared" si="9"/>
        <v>71</v>
      </c>
      <c r="B77" s="4">
        <f ca="1"/>
        <v>0</v>
      </c>
      <c r="C77" s="4">
        <f ca="1"/>
        <v>72.040441277941767</v>
      </c>
      <c r="D77" s="2">
        <f ca="1"/>
        <v>62.397093127211576</v>
      </c>
      <c r="E77" s="2">
        <v>0</v>
      </c>
      <c r="F77" s="2">
        <f t="shared" ca="1" si="6"/>
        <v>0</v>
      </c>
      <c r="G77" s="2">
        <f ca="1"/>
        <v>0</v>
      </c>
      <c r="H77">
        <f t="shared" ca="1" si="10"/>
        <v>61.096302776781641</v>
      </c>
      <c r="I77">
        <f t="shared" ca="1" si="7"/>
        <v>61.096302776781641</v>
      </c>
      <c r="J77">
        <f t="shared" ca="1" si="8"/>
        <v>119.7741675325754</v>
      </c>
    </row>
    <row r="78" spans="1:10" x14ac:dyDescent="0.25">
      <c r="A78">
        <f t="shared" si="9"/>
        <v>72</v>
      </c>
      <c r="B78" s="4">
        <f ca="1"/>
        <v>0</v>
      </c>
      <c r="C78" s="4">
        <f ca="1"/>
        <v>42.743438145672805</v>
      </c>
      <c r="D78" s="2">
        <f ca="1"/>
        <v>58.466362130903825</v>
      </c>
      <c r="E78" s="2">
        <v>0</v>
      </c>
      <c r="F78" s="2">
        <f t="shared" ca="1" si="6"/>
        <v>0</v>
      </c>
      <c r="G78" s="2">
        <f ca="1"/>
        <v>0</v>
      </c>
      <c r="H78">
        <f t="shared" ca="1" si="10"/>
        <v>64.304123881633657</v>
      </c>
      <c r="I78">
        <f t="shared" ca="1" si="7"/>
        <v>64.304123881633657</v>
      </c>
      <c r="J78">
        <f t="shared" ca="1" si="8"/>
        <v>464.86316940486574</v>
      </c>
    </row>
    <row r="79" spans="1:10" x14ac:dyDescent="0.25">
      <c r="A79">
        <f t="shared" si="9"/>
        <v>73</v>
      </c>
      <c r="B79" s="4">
        <f ca="1"/>
        <v>0</v>
      </c>
      <c r="C79" s="4">
        <f ca="1"/>
        <v>69.090976838307668</v>
      </c>
      <c r="D79" s="2">
        <f ca="1"/>
        <v>60.591285072384593</v>
      </c>
      <c r="E79" s="2">
        <v>0</v>
      </c>
      <c r="F79" s="2">
        <f ca="1">IF(SUM(B75:B79)&gt;0,C79-D79,0)</f>
        <v>0</v>
      </c>
      <c r="G79" s="2">
        <f ca="1"/>
        <v>0</v>
      </c>
      <c r="H79">
        <f t="shared" ca="1" si="10"/>
        <v>57.984501489102207</v>
      </c>
      <c r="I79">
        <f t="shared" ca="1" si="7"/>
        <v>57.984501489102207</v>
      </c>
      <c r="J79">
        <f t="shared" ca="1" si="8"/>
        <v>123.35379468250856</v>
      </c>
    </row>
    <row r="80" spans="1:10" x14ac:dyDescent="0.25">
      <c r="A80">
        <f t="shared" si="9"/>
        <v>74</v>
      </c>
      <c r="B80" s="4">
        <f ca="1"/>
        <v>0</v>
      </c>
      <c r="C80" s="4">
        <f ca="1"/>
        <v>40.645943889699758</v>
      </c>
      <c r="D80" s="2">
        <f ca="1"/>
        <v>56.602216835847628</v>
      </c>
      <c r="E80" s="2">
        <v>0</v>
      </c>
      <c r="F80" s="2">
        <f ca="1">IF(SUM(B76:B80)&gt;0,C80-D80,0)</f>
        <v>0</v>
      </c>
      <c r="G80" s="2">
        <f ca="1"/>
        <v>0</v>
      </c>
      <c r="H80">
        <f t="shared" ca="1" si="10"/>
        <v>61.239904920073343</v>
      </c>
      <c r="I80">
        <f t="shared" ca="1" si="7"/>
        <v>61.239904920073343</v>
      </c>
      <c r="J80">
        <f t="shared" ca="1" si="8"/>
        <v>424.11123092054584</v>
      </c>
    </row>
    <row r="81" spans="1:10" x14ac:dyDescent="0.25">
      <c r="A81">
        <f t="shared" si="9"/>
        <v>75</v>
      </c>
      <c r="B81" s="4">
        <f ca="1"/>
        <v>0</v>
      </c>
      <c r="C81" s="4">
        <f ca="1"/>
        <v>70.731950200546208</v>
      </c>
      <c r="D81" s="2">
        <f ca="1"/>
        <v>59.42816350878735</v>
      </c>
      <c r="E81" s="2">
        <v>0</v>
      </c>
      <c r="F81" s="2">
        <f ca="1">IF(SUM(B77:B81)&gt;0,C81-D81,0)</f>
        <v>0</v>
      </c>
      <c r="G81" s="2">
        <f ca="1"/>
        <v>0</v>
      </c>
      <c r="H81">
        <f t="shared" ca="1" si="10"/>
        <v>55.203637851749093</v>
      </c>
      <c r="I81">
        <f t="shared" ca="1" si="7"/>
        <v>55.203637851749093</v>
      </c>
      <c r="J81">
        <f t="shared" ca="1" si="8"/>
        <v>241.128484401805</v>
      </c>
    </row>
    <row r="82" spans="1:10" x14ac:dyDescent="0.25">
      <c r="A82">
        <f t="shared" si="9"/>
        <v>76</v>
      </c>
      <c r="B82" s="4">
        <f ca="1"/>
        <v>0</v>
      </c>
      <c r="C82" s="4">
        <f ca="1"/>
        <v>46.295025028444805</v>
      </c>
      <c r="D82" s="2">
        <f ca="1"/>
        <v>56.801535812718846</v>
      </c>
      <c r="E82" s="2">
        <v>0</v>
      </c>
      <c r="F82" s="2">
        <f ca="1">IF(SUM(B78:B82)&gt;0,C82-D82,0)</f>
        <v>0</v>
      </c>
      <c r="G82" s="2">
        <f ca="1"/>
        <v>0</v>
      </c>
      <c r="H82">
        <f t="shared" ca="1" si="10"/>
        <v>59.755119731289021</v>
      </c>
      <c r="I82">
        <f t="shared" ca="1" si="7"/>
        <v>59.755119731289021</v>
      </c>
      <c r="J82">
        <f t="shared" ca="1" si="8"/>
        <v>181.17414940953492</v>
      </c>
    </row>
    <row r="83" spans="1:10" x14ac:dyDescent="0.25">
      <c r="A83">
        <f t="shared" si="9"/>
        <v>77</v>
      </c>
      <c r="B83" s="4">
        <f ca="1"/>
        <v>0</v>
      </c>
      <c r="C83" s="4">
        <f ca="1"/>
        <v>77.518490148246897</v>
      </c>
      <c r="D83" s="2">
        <f ca="1"/>
        <v>60.944926679824455</v>
      </c>
      <c r="E83" s="2">
        <v>0</v>
      </c>
      <c r="F83" s="2">
        <f ca="1">IF(SUM(B79:B83)&gt;0,C83-D83,0)</f>
        <v>0</v>
      </c>
      <c r="G83" s="2">
        <f ca="1"/>
        <v>0</v>
      </c>
      <c r="H83">
        <f t="shared" ca="1" si="10"/>
        <v>55.809850228667727</v>
      </c>
      <c r="I83">
        <f t="shared" ca="1" si="7"/>
        <v>55.809850228667727</v>
      </c>
      <c r="J83">
        <f t="shared" ca="1" si="8"/>
        <v>471.2650471579463</v>
      </c>
    </row>
    <row r="84" spans="1:10" x14ac:dyDescent="0.25">
      <c r="A84">
        <f t="shared" si="9"/>
        <v>78</v>
      </c>
      <c r="B84" s="4">
        <f ca="1"/>
        <v>0</v>
      </c>
      <c r="C84" s="4">
        <f ca="1"/>
        <v>43.282328653847756</v>
      </c>
      <c r="D84" s="2">
        <f ca="1"/>
        <v>57.412407074629122</v>
      </c>
      <c r="E84" s="2">
        <v>0</v>
      </c>
      <c r="F84" s="2">
        <f t="shared" ca="1" si="6"/>
        <v>0</v>
      </c>
      <c r="G84" s="2">
        <f ca="1"/>
        <v>0</v>
      </c>
      <c r="H84">
        <f t="shared" ca="1" si="10"/>
        <v>62.172839264696208</v>
      </c>
      <c r="I84">
        <f t="shared" ca="1" si="7"/>
        <v>62.172839264696208</v>
      </c>
      <c r="J84">
        <f t="shared" ca="1" si="8"/>
        <v>356.85139113857792</v>
      </c>
    </row>
    <row r="85" spans="1:10" x14ac:dyDescent="0.25">
      <c r="A85">
        <f t="shared" si="9"/>
        <v>79</v>
      </c>
      <c r="B85" s="4">
        <f ca="1"/>
        <v>0</v>
      </c>
      <c r="C85" s="4">
        <f ca="1"/>
        <v>63.834755588030454</v>
      </c>
      <c r="D85" s="2">
        <f ca="1"/>
        <v>58.696876777309392</v>
      </c>
      <c r="E85" s="2">
        <v>0</v>
      </c>
      <c r="F85" s="2">
        <f t="shared" ca="1" si="6"/>
        <v>0</v>
      </c>
      <c r="G85" s="2">
        <f ca="1"/>
        <v>0</v>
      </c>
      <c r="H85">
        <f t="shared" ca="1" si="10"/>
        <v>56.635868162540739</v>
      </c>
      <c r="I85">
        <f t="shared" ca="1" si="7"/>
        <v>56.635868162540739</v>
      </c>
      <c r="J85">
        <f t="shared" ca="1" si="8"/>
        <v>51.823980164873944</v>
      </c>
    </row>
    <row r="86" spans="1:10" x14ac:dyDescent="0.25">
      <c r="A86">
        <f t="shared" si="9"/>
        <v>80</v>
      </c>
      <c r="B86" s="4">
        <f ca="1"/>
        <v>0</v>
      </c>
      <c r="C86" s="4">
        <f ca="1"/>
        <v>49.186310033738515</v>
      </c>
      <c r="D86" s="2">
        <f ca="1"/>
        <v>56.794763428595218</v>
      </c>
      <c r="E86" s="2">
        <v>0</v>
      </c>
      <c r="F86" s="2">
        <f t="shared" ca="1" si="6"/>
        <v>0</v>
      </c>
      <c r="G86" s="2">
        <f ca="1"/>
        <v>0</v>
      </c>
      <c r="H86">
        <f t="shared" ca="1" si="10"/>
        <v>58.745923971181298</v>
      </c>
      <c r="I86">
        <f t="shared" ca="1" si="7"/>
        <v>58.745923971181298</v>
      </c>
      <c r="J86">
        <f t="shared" ca="1" si="8"/>
        <v>91.386218632950317</v>
      </c>
    </row>
    <row r="87" spans="1:10" x14ac:dyDescent="0.25">
      <c r="A87">
        <f t="shared" si="9"/>
        <v>81</v>
      </c>
      <c r="B87" s="4">
        <f ca="1"/>
        <v>0</v>
      </c>
      <c r="C87" s="4">
        <f ca="1"/>
        <v>58.244201121016808</v>
      </c>
      <c r="D87" s="2">
        <f ca="1"/>
        <v>57.08465096707954</v>
      </c>
      <c r="E87" s="2">
        <v>0</v>
      </c>
      <c r="F87" s="2">
        <f t="shared" ca="1" si="6"/>
        <v>0</v>
      </c>
      <c r="G87" s="2">
        <f ca="1"/>
        <v>0</v>
      </c>
      <c r="H87">
        <f t="shared" ca="1" si="10"/>
        <v>55.943918921673216</v>
      </c>
      <c r="I87">
        <f t="shared" ca="1" si="7"/>
        <v>55.943918921673216</v>
      </c>
      <c r="J87">
        <f t="shared" ca="1" si="8"/>
        <v>5.2912981966169905</v>
      </c>
    </row>
    <row r="88" spans="1:10" x14ac:dyDescent="0.25">
      <c r="A88">
        <f t="shared" si="9"/>
        <v>82</v>
      </c>
      <c r="B88" s="4">
        <f ca="1"/>
        <v>0</v>
      </c>
      <c r="C88" s="4">
        <f ca="1"/>
        <v>48.368485882827265</v>
      </c>
      <c r="D88" s="2">
        <f ca="1"/>
        <v>55.341417950229086</v>
      </c>
      <c r="E88" s="2">
        <v>0</v>
      </c>
      <c r="F88" s="2">
        <f t="shared" ca="1" si="6"/>
        <v>0</v>
      </c>
      <c r="G88" s="2">
        <f ca="1"/>
        <v>0</v>
      </c>
      <c r="H88">
        <f t="shared" ca="1" si="10"/>
        <v>56.618151414745888</v>
      </c>
      <c r="I88">
        <f t="shared" ca="1" si="7"/>
        <v>56.618151414745888</v>
      </c>
      <c r="J88">
        <f t="shared" ca="1" si="8"/>
        <v>68.056981388526182</v>
      </c>
    </row>
    <row r="89" spans="1:10" x14ac:dyDescent="0.25">
      <c r="A89">
        <f t="shared" si="9"/>
        <v>83</v>
      </c>
      <c r="B89" s="4">
        <f ca="1"/>
        <v>0</v>
      </c>
      <c r="C89" s="4">
        <f ca="1"/>
        <v>69.830506315005493</v>
      </c>
      <c r="D89" s="2">
        <f ca="1"/>
        <v>58.239235623184371</v>
      </c>
      <c r="E89" s="2">
        <v>0</v>
      </c>
      <c r="F89" s="2">
        <f t="shared" ca="1" si="6"/>
        <v>0</v>
      </c>
      <c r="G89" s="2">
        <f ca="1"/>
        <v>0</v>
      </c>
      <c r="H89">
        <f t="shared" ca="1" si="10"/>
        <v>54.20010350732462</v>
      </c>
      <c r="I89">
        <f t="shared" ca="1" si="7"/>
        <v>54.20010350732462</v>
      </c>
      <c r="J89">
        <f t="shared" ca="1" si="8"/>
        <v>244.30949193035812</v>
      </c>
    </row>
    <row r="90" spans="1:10" x14ac:dyDescent="0.25">
      <c r="A90">
        <f t="shared" si="9"/>
        <v>84</v>
      </c>
      <c r="B90" s="4">
        <f ca="1"/>
        <v>0</v>
      </c>
      <c r="C90" s="4">
        <f ca="1"/>
        <v>43.444010732276546</v>
      </c>
      <c r="D90" s="2">
        <f ca="1"/>
        <v>55.280190645002811</v>
      </c>
      <c r="E90" s="2">
        <v>0</v>
      </c>
      <c r="F90" s="2">
        <f t="shared" ca="1" si="6"/>
        <v>0</v>
      </c>
      <c r="G90" s="2">
        <f ca="1"/>
        <v>0</v>
      </c>
      <c r="H90">
        <f t="shared" ca="1" si="10"/>
        <v>58.78150897825337</v>
      </c>
      <c r="I90">
        <f t="shared" ca="1" si="7"/>
        <v>58.78150897825337</v>
      </c>
      <c r="J90">
        <f t="shared" ca="1" si="8"/>
        <v>235.23885244534219</v>
      </c>
    </row>
    <row r="91" spans="1:10" x14ac:dyDescent="0.25">
      <c r="A91">
        <f t="shared" si="9"/>
        <v>85</v>
      </c>
      <c r="B91" s="4">
        <f ca="1"/>
        <v>0</v>
      </c>
      <c r="C91" s="4">
        <f ca="1"/>
        <v>61.240715943932088</v>
      </c>
      <c r="D91" s="2">
        <f ca="1"/>
        <v>56.472295704788664</v>
      </c>
      <c r="E91" s="2">
        <v>0</v>
      </c>
      <c r="F91" s="2">
        <f t="shared" ca="1" si="6"/>
        <v>0</v>
      </c>
      <c r="G91" s="2">
        <f ca="1"/>
        <v>0</v>
      </c>
      <c r="H91">
        <f t="shared" ca="1" si="10"/>
        <v>54.285956353086952</v>
      </c>
      <c r="I91">
        <f t="shared" ca="1" si="7"/>
        <v>54.285956353086952</v>
      </c>
      <c r="J91">
        <f t="shared" ca="1" si="8"/>
        <v>48.368680966452395</v>
      </c>
    </row>
    <row r="92" spans="1:10" x14ac:dyDescent="0.25">
      <c r="A92">
        <f t="shared" si="9"/>
        <v>86</v>
      </c>
      <c r="B92" s="4">
        <f ca="1"/>
        <v>1</v>
      </c>
      <c r="C92" s="4">
        <f ca="1"/>
        <v>94.620000354800567</v>
      </c>
      <c r="D92" s="2">
        <f ca="1"/>
        <v>56.472295704788664</v>
      </c>
      <c r="E92" s="2">
        <v>0</v>
      </c>
      <c r="F92" s="2">
        <f t="shared" ca="1" si="6"/>
        <v>38.147704650011903</v>
      </c>
      <c r="G92" s="2">
        <f ca="1"/>
        <v>46.707964473850524</v>
      </c>
      <c r="H92">
        <f t="shared" ca="1" si="10"/>
        <v>56.324456194104144</v>
      </c>
      <c r="I92">
        <f t="shared" ca="1" si="7"/>
        <v>106.32401021970236</v>
      </c>
      <c r="J92">
        <f t="shared" ca="1" si="8"/>
        <v>136.98384691771847</v>
      </c>
    </row>
    <row r="93" spans="1:10" x14ac:dyDescent="0.25">
      <c r="A93">
        <f t="shared" si="9"/>
        <v>87</v>
      </c>
      <c r="B93" s="4">
        <f ca="1"/>
        <v>0</v>
      </c>
      <c r="C93" s="4">
        <f ca="1"/>
        <v>113.18552929506755</v>
      </c>
      <c r="D93" s="2">
        <f ca="1"/>
        <v>56.472295704788664</v>
      </c>
      <c r="E93" s="2">
        <v>0</v>
      </c>
      <c r="F93" s="2">
        <f t="shared" ca="1" si="6"/>
        <v>56.71323359027889</v>
      </c>
      <c r="G93" s="2">
        <f ca="1"/>
        <v>46.707964473850524</v>
      </c>
      <c r="H93">
        <f t="shared" ca="1" si="10"/>
        <v>56.324456194104144</v>
      </c>
      <c r="I93">
        <f t="shared" ca="1" si="7"/>
        <v>106.32523664870553</v>
      </c>
      <c r="J93">
        <f t="shared" ca="1" si="8"/>
        <v>47.063615193728893</v>
      </c>
    </row>
    <row r="94" spans="1:10" x14ac:dyDescent="0.25">
      <c r="A94">
        <f t="shared" si="9"/>
        <v>88</v>
      </c>
      <c r="B94" s="4">
        <f ca="1"/>
        <v>0</v>
      </c>
      <c r="C94" s="4">
        <f ca="1"/>
        <v>77.856862350370633</v>
      </c>
      <c r="D94" s="2">
        <f ca="1"/>
        <v>56.472295704788664</v>
      </c>
      <c r="E94" s="2">
        <v>0</v>
      </c>
      <c r="F94" s="2">
        <f t="shared" ca="1" si="6"/>
        <v>21.38456664558197</v>
      </c>
      <c r="G94" s="2">
        <f ca="1"/>
        <v>31.138642982567021</v>
      </c>
      <c r="H94">
        <f t="shared" ca="1" si="10"/>
        <v>56.324456194104144</v>
      </c>
      <c r="I94">
        <f t="shared" ca="1" si="7"/>
        <v>106.32499666529426</v>
      </c>
      <c r="J94">
        <f t="shared" ca="1" si="8"/>
        <v>810.43467137253242</v>
      </c>
    </row>
    <row r="95" spans="1:10" x14ac:dyDescent="0.25">
      <c r="A95">
        <f t="shared" si="9"/>
        <v>89</v>
      </c>
      <c r="B95" s="4">
        <f ca="1"/>
        <v>0</v>
      </c>
      <c r="C95" s="4">
        <f ca="1"/>
        <v>74.060245119786543</v>
      </c>
      <c r="D95" s="2">
        <f ca="1"/>
        <v>56.472295704788664</v>
      </c>
      <c r="E95" s="2">
        <v>0</v>
      </c>
      <c r="F95" s="2">
        <f t="shared" ca="1" si="6"/>
        <v>17.58794941499788</v>
      </c>
      <c r="G95" s="2">
        <f ca="1"/>
        <v>23.353982236925262</v>
      </c>
      <c r="H95">
        <f t="shared" ca="1" si="10"/>
        <v>56.324456194104144</v>
      </c>
      <c r="I95">
        <f t="shared" ca="1" si="7"/>
        <v>106.32481777415853</v>
      </c>
      <c r="J95">
        <f t="shared" ca="1" si="8"/>
        <v>1041.0026485692488</v>
      </c>
    </row>
    <row r="96" spans="1:10" x14ac:dyDescent="0.25">
      <c r="A96">
        <f t="shared" si="9"/>
        <v>90</v>
      </c>
      <c r="B96" s="4">
        <f ca="1"/>
        <v>0</v>
      </c>
      <c r="C96" s="4">
        <f ca="1"/>
        <v>52.20612377387009</v>
      </c>
      <c r="D96" s="2">
        <f ca="1"/>
        <v>55.619061318604956</v>
      </c>
      <c r="E96" s="2">
        <v>0</v>
      </c>
      <c r="F96" s="2">
        <f t="shared" ca="1" si="6"/>
        <v>-3.4129375447348664</v>
      </c>
      <c r="G96" s="2">
        <f ca="1"/>
        <v>7.7846607456417551</v>
      </c>
      <c r="H96">
        <f t="shared" ca="1" si="10"/>
        <v>56.324456194104144</v>
      </c>
      <c r="I96">
        <f t="shared" ca="1" si="7"/>
        <v>56.324456194104144</v>
      </c>
      <c r="J96">
        <f t="shared" ca="1" si="8"/>
        <v>16.960661923550884</v>
      </c>
    </row>
    <row r="97" spans="1:10" x14ac:dyDescent="0.25">
      <c r="A97">
        <f t="shared" si="9"/>
        <v>91</v>
      </c>
      <c r="B97" s="4">
        <f ca="1"/>
        <v>1</v>
      </c>
      <c r="C97" s="4">
        <f ca="1"/>
        <v>185.41310339380232</v>
      </c>
      <c r="D97" s="2">
        <f ca="1"/>
        <v>55.619061318604956</v>
      </c>
      <c r="E97" s="2">
        <v>0</v>
      </c>
      <c r="F97" s="2">
        <f t="shared" ca="1" si="6"/>
        <v>129.79404207519735</v>
      </c>
      <c r="G97" s="2">
        <f ca="1"/>
        <v>116.75205459663076</v>
      </c>
      <c r="H97">
        <f t="shared" ca="1" si="10"/>
        <v>55.117337547622952</v>
      </c>
      <c r="I97">
        <f t="shared" ca="1" si="7"/>
        <v>105.11689157322117</v>
      </c>
      <c r="J97">
        <f t="shared" ca="1" si="8"/>
        <v>6447.4816327356357</v>
      </c>
    </row>
    <row r="98" spans="1:10" x14ac:dyDescent="0.25">
      <c r="A98">
        <f t="shared" si="9"/>
        <v>92</v>
      </c>
      <c r="B98" s="4">
        <f ca="1"/>
        <v>0</v>
      </c>
      <c r="C98" s="4">
        <f ca="1"/>
        <v>112.42934549816067</v>
      </c>
      <c r="D98" s="2">
        <f ca="1"/>
        <v>55.619061318604956</v>
      </c>
      <c r="E98" s="2">
        <v>0</v>
      </c>
      <c r="F98" s="2">
        <f t="shared" ca="1" si="6"/>
        <v>56.810284179555715</v>
      </c>
      <c r="G98" s="2">
        <f ca="1"/>
        <v>70.044090122780233</v>
      </c>
      <c r="H98">
        <f t="shared" ca="1" si="10"/>
        <v>55.117337547622952</v>
      </c>
      <c r="I98">
        <f t="shared" ca="1" si="7"/>
        <v>105.11811800222432</v>
      </c>
      <c r="J98">
        <f t="shared" ca="1" si="8"/>
        <v>53.454047497335715</v>
      </c>
    </row>
    <row r="99" spans="1:10" x14ac:dyDescent="0.25">
      <c r="A99">
        <f t="shared" si="9"/>
        <v>93</v>
      </c>
      <c r="B99" s="4">
        <f ca="1"/>
        <v>0</v>
      </c>
      <c r="C99" s="4">
        <f ca="1"/>
        <v>105.98095534570149</v>
      </c>
      <c r="D99" s="2">
        <f ca="1"/>
        <v>55.619061318604956</v>
      </c>
      <c r="E99" s="2">
        <v>0</v>
      </c>
      <c r="F99" s="2">
        <f t="shared" ca="1" si="6"/>
        <v>50.361894027096533</v>
      </c>
      <c r="G99" s="2">
        <f ca="1"/>
        <v>46.696060081853496</v>
      </c>
      <c r="H99">
        <f t="shared" ca="1" si="10"/>
        <v>55.117337547622952</v>
      </c>
      <c r="I99">
        <f t="shared" ca="1" si="7"/>
        <v>105.11787801881309</v>
      </c>
      <c r="J99">
        <f t="shared" ca="1" si="8"/>
        <v>0.74490247218882832</v>
      </c>
    </row>
    <row r="100" spans="1:10" x14ac:dyDescent="0.25">
      <c r="A100">
        <f t="shared" si="9"/>
        <v>94</v>
      </c>
      <c r="B100" s="4">
        <f ca="1"/>
        <v>0</v>
      </c>
      <c r="C100" s="4">
        <f ca="1"/>
        <v>88.173447738253913</v>
      </c>
      <c r="D100" s="2">
        <f ca="1"/>
        <v>55.619061318604956</v>
      </c>
      <c r="E100" s="2">
        <v>0</v>
      </c>
      <c r="F100" s="2">
        <f t="shared" ca="1" si="6"/>
        <v>32.554386419648957</v>
      </c>
      <c r="G100" s="2">
        <f ca="1"/>
        <v>35.022045061390116</v>
      </c>
      <c r="H100">
        <f t="shared" ca="1" si="10"/>
        <v>55.117337547622952</v>
      </c>
      <c r="I100">
        <f t="shared" ca="1" si="7"/>
        <v>105.11769912767733</v>
      </c>
      <c r="J100">
        <f t="shared" ca="1" si="8"/>
        <v>287.10765514797731</v>
      </c>
    </row>
    <row r="101" spans="1:10" x14ac:dyDescent="0.25">
      <c r="A101">
        <f t="shared" si="9"/>
        <v>95</v>
      </c>
      <c r="B101" s="4">
        <f ca="1"/>
        <v>0</v>
      </c>
      <c r="C101" s="4">
        <f ca="1"/>
        <v>59.872310416828505</v>
      </c>
      <c r="D101" s="2">
        <f ca="1"/>
        <v>56.469711138249671</v>
      </c>
      <c r="E101" s="2">
        <v>0</v>
      </c>
      <c r="F101" s="2">
        <f t="shared" ca="1" si="6"/>
        <v>3.4025992785788333</v>
      </c>
      <c r="G101" s="2">
        <f ca="1"/>
        <v>11.674015020463374</v>
      </c>
      <c r="H101">
        <f t="shared" ca="1" si="10"/>
        <v>55.117337547622952</v>
      </c>
      <c r="I101">
        <f t="shared" ca="1" si="7"/>
        <v>55.117337547622952</v>
      </c>
      <c r="J101">
        <f t="shared" ca="1" si="8"/>
        <v>22.609766986880885</v>
      </c>
    </row>
    <row r="102" spans="1:10" x14ac:dyDescent="0.25">
      <c r="A102">
        <f t="shared" si="9"/>
        <v>96</v>
      </c>
      <c r="B102" s="4">
        <f ca="1"/>
        <v>0</v>
      </c>
      <c r="C102" s="4">
        <f ca="1"/>
        <v>48.489255965611655</v>
      </c>
      <c r="D102" s="2">
        <f ca="1"/>
        <v>54.873620103722075</v>
      </c>
      <c r="E102" s="2">
        <v>0</v>
      </c>
      <c r="F102" s="2">
        <f ca="1">IF(SUM(B98:B102)&gt;0,C102-D102,0)</f>
        <v>0</v>
      </c>
      <c r="G102" s="2">
        <f ca="1"/>
        <v>0</v>
      </c>
      <c r="H102">
        <f t="shared" ca="1" si="10"/>
        <v>56.511060984257043</v>
      </c>
      <c r="I102">
        <f t="shared" ca="1" si="7"/>
        <v>56.511060984257043</v>
      </c>
      <c r="J102">
        <f t="shared" ca="1" si="8"/>
        <v>64.349355757164332</v>
      </c>
    </row>
    <row r="103" spans="1:10" x14ac:dyDescent="0.25">
      <c r="A103">
        <f t="shared" si="9"/>
        <v>97</v>
      </c>
      <c r="B103" s="4">
        <f ca="1"/>
        <v>0</v>
      </c>
      <c r="C103" s="4">
        <f ca="1"/>
        <v>57.610131759915447</v>
      </c>
      <c r="D103" s="2">
        <f ca="1"/>
        <v>55.420922434960758</v>
      </c>
      <c r="E103" s="2">
        <v>0</v>
      </c>
      <c r="F103" s="2">
        <f ca="1">IF(SUM(B99:B103)&gt;0,C103-D103,0)</f>
        <v>0</v>
      </c>
      <c r="G103" s="2">
        <f ca="1"/>
        <v>0</v>
      </c>
      <c r="H103">
        <f t="shared" ca="1" si="10"/>
        <v>54.15980095268025</v>
      </c>
      <c r="I103">
        <f t="shared" ca="1" si="7"/>
        <v>54.15980095268025</v>
      </c>
      <c r="J103">
        <f t="shared" ca="1" si="8"/>
        <v>11.904782679356286</v>
      </c>
    </row>
    <row r="104" spans="1:10" x14ac:dyDescent="0.25">
      <c r="A104">
        <f t="shared" si="9"/>
        <v>98</v>
      </c>
      <c r="B104" s="4">
        <f ca="1"/>
        <v>0</v>
      </c>
      <c r="C104" s="4">
        <f ca="1"/>
        <v>48.707043138601506</v>
      </c>
      <c r="D104" s="2">
        <f ca="1"/>
        <v>54.078146575688912</v>
      </c>
      <c r="E104" s="2">
        <v>0</v>
      </c>
      <c r="F104" s="2">
        <f ca="1">IF(SUM(B100:B104)&gt;0,C104-D104,0)</f>
        <v>0</v>
      </c>
      <c r="G104" s="2">
        <f ca="1"/>
        <v>0</v>
      </c>
      <c r="H104">
        <f t="shared" ca="1" si="10"/>
        <v>55.171122582153131</v>
      </c>
      <c r="I104">
        <f t="shared" ca="1" si="7"/>
        <v>55.171122582153131</v>
      </c>
      <c r="J104">
        <f t="shared" ca="1" si="8"/>
        <v>41.784323052546696</v>
      </c>
    </row>
    <row r="105" spans="1:10" x14ac:dyDescent="0.25">
      <c r="A105">
        <f t="shared" si="9"/>
        <v>99</v>
      </c>
      <c r="B105" s="4">
        <f ca="1"/>
        <v>0</v>
      </c>
      <c r="C105" s="4">
        <f ca="1"/>
        <v>56.623184563936547</v>
      </c>
      <c r="D105" s="2">
        <f ca="1"/>
        <v>54.587154173338448</v>
      </c>
      <c r="E105" s="2">
        <v>0</v>
      </c>
      <c r="F105" s="2">
        <f ca="1">IF(SUM(B101:B105)&gt;0,C105-D105,0)</f>
        <v>0</v>
      </c>
      <c r="G105" s="2">
        <f ca="1"/>
        <v>0</v>
      </c>
      <c r="H105">
        <f t="shared" ca="1" si="10"/>
        <v>53.276445311734179</v>
      </c>
      <c r="I105">
        <f t="shared" ca="1" si="7"/>
        <v>53.276445311734179</v>
      </c>
      <c r="J105">
        <f t="shared" ca="1" si="8"/>
        <v>11.200663622232069</v>
      </c>
    </row>
    <row r="106" spans="1:10" x14ac:dyDescent="0.25">
      <c r="A106">
        <f t="shared" si="9"/>
        <v>100</v>
      </c>
      <c r="B106" s="4">
        <f ca="1"/>
        <v>0</v>
      </c>
      <c r="C106" s="4">
        <f ca="1"/>
        <v>54.405319837028159</v>
      </c>
      <c r="D106" s="2">
        <f ca="1"/>
        <v>54.550787306076394</v>
      </c>
      <c r="E106" s="2">
        <v>0</v>
      </c>
      <c r="F106" s="2">
        <f ca="1">IF(SUM(B102:B106)&gt;0,C106-D106,0)</f>
        <v>0</v>
      </c>
      <c r="G106" s="2">
        <f ca="1"/>
        <v>0</v>
      </c>
      <c r="H106">
        <f t="shared" ca="1" si="10"/>
        <v>54.257403365628818</v>
      </c>
      <c r="I106">
        <f t="shared" ca="1" si="7"/>
        <v>54.257403365628818</v>
      </c>
      <c r="J106">
        <f t="shared" ca="1" si="8"/>
        <v>2.1879282511232147E-2</v>
      </c>
    </row>
    <row r="107" spans="1:10" x14ac:dyDescent="0.25">
      <c r="F107" s="2"/>
      <c r="J107">
        <f ca="1">AVERAGE(J7:J106)</f>
        <v>301.8707938452601</v>
      </c>
    </row>
  </sheetData>
  <mergeCells count="6">
    <mergeCell ref="R19:X19"/>
    <mergeCell ref="M5:O5"/>
    <mergeCell ref="M15:O15"/>
    <mergeCell ref="R21:X21"/>
    <mergeCell ref="R20:X20"/>
    <mergeCell ref="R23:R2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promotions estimation</vt:lpstr>
      <vt:lpstr>Row calcs</vt:lpstr>
      <vt:lpstr>Sheet2</vt:lpstr>
    </vt:vector>
  </TitlesOfParts>
  <Company>Lancaster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msaraf</dc:creator>
  <cp:lastModifiedBy>Fildes, Robert</cp:lastModifiedBy>
  <dcterms:created xsi:type="dcterms:W3CDTF">2009-04-16T15:20:24Z</dcterms:created>
  <dcterms:modified xsi:type="dcterms:W3CDTF">2012-08-22T15:28:05Z</dcterms:modified>
</cp:coreProperties>
</file>