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6155" windowHeight="10230" activeTab="1"/>
  </bookViews>
  <sheets>
    <sheet name="Combination" sheetId="4" r:id="rId1"/>
    <sheet name="Instructions" sheetId="5" r:id="rId2"/>
  </sheet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55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1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5621"/>
</workbook>
</file>

<file path=xl/calcChain.xml><?xml version="1.0" encoding="utf-8"?>
<calcChain xmlns="http://schemas.openxmlformats.org/spreadsheetml/2006/main">
  <c r="P5" i="4" l="1"/>
  <c r="O3" i="4"/>
  <c r="N3" i="4"/>
  <c r="P22" i="4"/>
  <c r="O22" i="4"/>
  <c r="N22" i="4"/>
  <c r="M22" i="4"/>
  <c r="P21" i="4"/>
  <c r="O21" i="4"/>
  <c r="N21" i="4"/>
  <c r="M21" i="4"/>
  <c r="P20" i="4"/>
  <c r="O20" i="4"/>
  <c r="N20" i="4"/>
  <c r="M20" i="4"/>
  <c r="P19" i="4"/>
  <c r="O19" i="4"/>
  <c r="N19" i="4"/>
  <c r="M19" i="4"/>
  <c r="P18" i="4"/>
  <c r="O18" i="4"/>
  <c r="N18" i="4"/>
  <c r="M18" i="4"/>
  <c r="P17" i="4"/>
  <c r="O17" i="4"/>
  <c r="N17" i="4"/>
  <c r="M17" i="4"/>
  <c r="P16" i="4"/>
  <c r="O16" i="4"/>
  <c r="N16" i="4"/>
  <c r="M16" i="4"/>
  <c r="P15" i="4"/>
  <c r="O15" i="4"/>
  <c r="N15" i="4"/>
  <c r="M15" i="4"/>
  <c r="P14" i="4"/>
  <c r="O14" i="4"/>
  <c r="N14" i="4"/>
  <c r="M14" i="4"/>
  <c r="P13" i="4"/>
  <c r="O13" i="4"/>
  <c r="N13" i="4"/>
  <c r="M13" i="4"/>
  <c r="P12" i="4"/>
  <c r="O12" i="4"/>
  <c r="N12" i="4"/>
  <c r="M12" i="4"/>
  <c r="P11" i="4"/>
  <c r="O11" i="4"/>
  <c r="N11" i="4"/>
  <c r="M11" i="4"/>
  <c r="P10" i="4"/>
  <c r="O10" i="4"/>
  <c r="N10" i="4"/>
  <c r="M10" i="4"/>
  <c r="P9" i="4"/>
  <c r="O9" i="4"/>
  <c r="N9" i="4"/>
  <c r="M9" i="4"/>
  <c r="P8" i="4"/>
  <c r="O8" i="4"/>
  <c r="N8" i="4"/>
  <c r="M8" i="4"/>
  <c r="P7" i="4"/>
  <c r="O7" i="4"/>
  <c r="N7" i="4"/>
  <c r="M7" i="4"/>
  <c r="P6" i="4"/>
  <c r="O6" i="4"/>
  <c r="N6" i="4"/>
  <c r="N24" i="4" s="1"/>
  <c r="M6" i="4"/>
  <c r="O5" i="4"/>
  <c r="N5" i="4"/>
  <c r="M5" i="4"/>
  <c r="P4" i="4"/>
  <c r="O4" i="4"/>
  <c r="N4" i="4"/>
  <c r="M4" i="4"/>
  <c r="P3" i="4"/>
  <c r="P24" i="4" s="1"/>
  <c r="M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4" i="4" s="1"/>
  <c r="K22" i="4"/>
  <c r="J22" i="4"/>
  <c r="I22" i="4"/>
  <c r="K21" i="4"/>
  <c r="J21" i="4"/>
  <c r="I21" i="4"/>
  <c r="K20" i="4"/>
  <c r="J20" i="4"/>
  <c r="I20" i="4"/>
  <c r="K19" i="4"/>
  <c r="J19" i="4"/>
  <c r="I19" i="4"/>
  <c r="K18" i="4"/>
  <c r="J18" i="4"/>
  <c r="I18" i="4"/>
  <c r="K17" i="4"/>
  <c r="J17" i="4"/>
  <c r="I17" i="4"/>
  <c r="K16" i="4"/>
  <c r="J16" i="4"/>
  <c r="I16" i="4"/>
  <c r="K15" i="4"/>
  <c r="J15" i="4"/>
  <c r="I15" i="4"/>
  <c r="K14" i="4"/>
  <c r="J14" i="4"/>
  <c r="I14" i="4"/>
  <c r="K13" i="4"/>
  <c r="J13" i="4"/>
  <c r="I13" i="4"/>
  <c r="K12" i="4"/>
  <c r="J12" i="4"/>
  <c r="I12" i="4"/>
  <c r="K11" i="4"/>
  <c r="J11" i="4"/>
  <c r="I11" i="4"/>
  <c r="K10" i="4"/>
  <c r="J10" i="4"/>
  <c r="I10" i="4"/>
  <c r="K9" i="4"/>
  <c r="J9" i="4"/>
  <c r="I9" i="4"/>
  <c r="K8" i="4"/>
  <c r="K24" i="4" s="1"/>
  <c r="J8" i="4"/>
  <c r="I8" i="4"/>
  <c r="K7" i="4"/>
  <c r="J7" i="4"/>
  <c r="I7" i="4"/>
  <c r="K6" i="4"/>
  <c r="J6" i="4"/>
  <c r="I6" i="4"/>
  <c r="I23" i="4" s="1"/>
  <c r="K5" i="4"/>
  <c r="J5" i="4"/>
  <c r="I5" i="4"/>
  <c r="K4" i="4"/>
  <c r="J4" i="4"/>
  <c r="I4" i="4"/>
  <c r="K3" i="4"/>
  <c r="J3" i="4"/>
  <c r="J23" i="4" s="1"/>
  <c r="I3" i="4"/>
  <c r="L23" i="4" l="1"/>
  <c r="K23" i="4"/>
  <c r="M23" i="4"/>
  <c r="I24" i="4"/>
  <c r="N23" i="4"/>
  <c r="O24" i="4"/>
  <c r="P23" i="4"/>
  <c r="J24" i="4"/>
  <c r="O23" i="4"/>
  <c r="M24" i="4"/>
</calcChain>
</file>

<file path=xl/sharedStrings.xml><?xml version="1.0" encoding="utf-8"?>
<sst xmlns="http://schemas.openxmlformats.org/spreadsheetml/2006/main" count="24" uniqueCount="21">
  <si>
    <t>Period</t>
  </si>
  <si>
    <t>RW</t>
  </si>
  <si>
    <t>Smooth</t>
  </si>
  <si>
    <t>Causal</t>
  </si>
  <si>
    <t>Company</t>
  </si>
  <si>
    <t>RW+Smooth</t>
  </si>
  <si>
    <t>RW+Caus</t>
  </si>
  <si>
    <t>RW+Comp</t>
  </si>
  <si>
    <t>All</t>
  </si>
  <si>
    <t>MAPE</t>
  </si>
  <si>
    <t>Random Walk</t>
  </si>
  <si>
    <t>MdAPE</t>
  </si>
  <si>
    <t xml:space="preserve">Actual </t>
  </si>
  <si>
    <t>Absolute Percentage Error</t>
  </si>
  <si>
    <r>
      <t xml:space="preserve">With the spreadsheet </t>
    </r>
    <r>
      <rPr>
        <i/>
        <sz val="10"/>
        <rFont val="Times New Roman"/>
        <family val="1"/>
      </rPr>
      <t xml:space="preserve">Combine.xlsx, </t>
    </r>
    <r>
      <rPr>
        <sz val="10"/>
        <rFont val="Times New Roman"/>
        <family val="1"/>
      </rPr>
      <t xml:space="preserve">calculate the </t>
    </r>
    <r>
      <rPr>
        <i/>
        <sz val="10"/>
        <rFont val="Times New Roman"/>
        <family val="1"/>
      </rPr>
      <t xml:space="preserve">MAPE </t>
    </r>
    <r>
      <rPr>
        <sz val="10"/>
        <rFont val="Times New Roman"/>
        <family val="1"/>
      </rPr>
      <t xml:space="preserve">and </t>
    </r>
    <r>
      <rPr>
        <i/>
        <sz val="10"/>
        <rFont val="Times New Roman"/>
        <family val="1"/>
      </rPr>
      <t xml:space="preserve">MdAPE </t>
    </r>
    <r>
      <rPr>
        <sz val="10"/>
        <rFont val="Times New Roman"/>
        <family val="1"/>
      </rPr>
      <t>obtained from using optimal weights, rather than equal weights, for the three combinations of two methods.</t>
    </r>
  </si>
  <si>
    <t>a.</t>
  </si>
  <si>
    <t>Generalize this approach to calculate the error statistics for all three methods.</t>
  </si>
  <si>
    <t>b.</t>
  </si>
  <si>
    <t>Does including a constant term in the regression improve the error statistics?</t>
  </si>
  <si>
    <t>c.</t>
  </si>
  <si>
    <t>What are the implications for choosing the weights on the basis of the whole sample of data rather than a subsample of the first 12 periods?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</si>
</sst>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0" fontId="1" fillId="0" borderId="0" xfId="0" applyFont="1"/>
    <xf numFmtId="164" fontId="2" fillId="0" borderId="0" xfId="0" applyNumberFormat="1" applyFont="1"/>
    <xf numFmtId="2" fontId="2" fillId="0" borderId="0" xfId="0" applyNumberFormat="1" applyFont="1"/>
    <xf numFmtId="2" fontId="3" fillId="0" borderId="0" xfId="0" applyNumberFormat="1" applyFont="1"/>
    <xf numFmtId="164" fontId="3" fillId="0" borderId="0" xfId="0" applyNumberFormat="1" applyFont="1"/>
    <xf numFmtId="2" fontId="1" fillId="0" borderId="0" xfId="0" applyNumberFormat="1" applyFont="1"/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4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D5" sqref="D5"/>
    </sheetView>
  </sheetViews>
  <sheetFormatPr defaultRowHeight="12.75" x14ac:dyDescent="0.2"/>
  <cols>
    <col min="3" max="3" width="12" customWidth="1"/>
    <col min="10" max="10" width="11.85546875" customWidth="1"/>
    <col min="11" max="11" width="13" customWidth="1"/>
    <col min="12" max="12" width="10.140625" customWidth="1"/>
    <col min="13" max="13" width="12.85546875" style="1" customWidth="1"/>
    <col min="14" max="14" width="12.140625" customWidth="1"/>
    <col min="15" max="15" width="11.42578125" customWidth="1"/>
    <col min="16" max="16" width="9.7109375" style="1" customWidth="1"/>
  </cols>
  <sheetData>
    <row r="1" spans="1:16" x14ac:dyDescent="0.2">
      <c r="C1" s="3"/>
      <c r="D1" s="3"/>
      <c r="E1" s="3"/>
      <c r="F1" s="3"/>
      <c r="G1" s="3"/>
      <c r="H1" s="3"/>
      <c r="I1" s="8" t="s">
        <v>13</v>
      </c>
      <c r="J1" s="8"/>
      <c r="K1" s="8"/>
      <c r="L1" s="8"/>
    </row>
    <row r="2" spans="1:16" s="2" customFormat="1" x14ac:dyDescent="0.2">
      <c r="A2" s="5" t="s">
        <v>12</v>
      </c>
      <c r="B2" s="5"/>
      <c r="C2" s="6" t="s">
        <v>10</v>
      </c>
      <c r="D2" s="6" t="s">
        <v>2</v>
      </c>
      <c r="E2" s="6" t="s">
        <v>3</v>
      </c>
      <c r="F2" s="6" t="s">
        <v>4</v>
      </c>
      <c r="G2" s="6" t="s">
        <v>0</v>
      </c>
      <c r="H2" s="6"/>
      <c r="I2" s="6" t="s">
        <v>1</v>
      </c>
      <c r="J2" s="6" t="s">
        <v>2</v>
      </c>
      <c r="K2" s="6" t="s">
        <v>3</v>
      </c>
      <c r="L2" s="6" t="s">
        <v>4</v>
      </c>
      <c r="M2" s="7" t="s">
        <v>5</v>
      </c>
      <c r="N2" s="2" t="s">
        <v>6</v>
      </c>
      <c r="O2" s="2" t="s">
        <v>7</v>
      </c>
      <c r="P2" s="7" t="s">
        <v>8</v>
      </c>
    </row>
    <row r="3" spans="1:16" x14ac:dyDescent="0.2">
      <c r="A3" s="4">
        <v>32.248547198812879</v>
      </c>
      <c r="B3" s="4"/>
      <c r="C3" s="4">
        <v>25</v>
      </c>
      <c r="D3" s="4">
        <v>35</v>
      </c>
      <c r="E3" s="4">
        <v>44.770833567975046</v>
      </c>
      <c r="F3" s="4">
        <v>30</v>
      </c>
      <c r="G3" s="4">
        <v>1</v>
      </c>
      <c r="H3" s="4"/>
      <c r="I3" s="4">
        <f>ABS(($A3-C3)/$A3)*100</f>
        <v>22.477127897035032</v>
      </c>
      <c r="J3" s="4">
        <f t="shared" ref="J3:J22" si="0">ABS(($A3-D3)/$A3)*100</f>
        <v>8.532020944150954</v>
      </c>
      <c r="K3" s="4">
        <f t="shared" ref="K3:K22" si="1">ABS(($A3-E3)/$A3)*100</f>
        <v>38.83054418533041</v>
      </c>
      <c r="L3" s="4">
        <f>ABS(($A3-F3)/$A3)*100</f>
        <v>6.9725534764420392</v>
      </c>
      <c r="M3" s="1">
        <f>ABS(($A3-0.5*(C3+D3))/$A3)*100</f>
        <v>6.9725534764420392</v>
      </c>
      <c r="N3" s="1">
        <f>ABS(($A3-0.5*($C3+E3))/$A3)*100</f>
        <v>8.1767081441476872</v>
      </c>
      <c r="O3" s="1">
        <f>ABS(($A3-0.5*($C3+F3))/$A3)*100</f>
        <v>14.724840686738535</v>
      </c>
      <c r="P3" s="1">
        <f t="shared" ref="P3:P22" si="2">ABS(($A3-(C3+D3+E3+F3)/4)/$A3*100)</f>
        <v>4.4782209390010728</v>
      </c>
    </row>
    <row r="4" spans="1:16" x14ac:dyDescent="0.2">
      <c r="A4" s="4">
        <v>36.615671800994114</v>
      </c>
      <c r="B4" s="4"/>
      <c r="C4" s="4">
        <v>32.248547198812879</v>
      </c>
      <c r="D4" s="4">
        <v>34.449709439762579</v>
      </c>
      <c r="E4" s="4">
        <v>46.704550874556155</v>
      </c>
      <c r="F4" s="4">
        <v>33.349128319287729</v>
      </c>
      <c r="G4" s="4">
        <v>2</v>
      </c>
      <c r="H4" s="4"/>
      <c r="I4" s="4">
        <f t="shared" ref="I4:I22" si="3">ABS(($A4-C4)/$A4)*100</f>
        <v>11.926927425820622</v>
      </c>
      <c r="J4" s="4">
        <f t="shared" si="0"/>
        <v>5.9153970272716121</v>
      </c>
      <c r="K4" s="4">
        <f t="shared" si="1"/>
        <v>27.553445225298663</v>
      </c>
      <c r="L4" s="4">
        <f t="shared" ref="L4:L22" si="4">ABS(($A4-F4)/$A4)*100</f>
        <v>8.9211622265461177</v>
      </c>
      <c r="M4" s="1">
        <f t="shared" ref="M4:M22" si="5">ABS(($A4-0.5*(C4+D4))/$A4)*100</f>
        <v>8.9211622265461177</v>
      </c>
      <c r="N4" s="1">
        <f t="shared" ref="N4:N22" si="6">ABS(($A4-0.5*($C4+E4))/$A4)*100</f>
        <v>7.8132588997390187</v>
      </c>
      <c r="O4" s="1">
        <f t="shared" ref="O4:O22" si="7">ABS(($A4-0.5*($C4+F4))/$A4)*100</f>
        <v>10.42404482618338</v>
      </c>
      <c r="P4" s="1">
        <f t="shared" si="2"/>
        <v>0.19748963641508152</v>
      </c>
    </row>
    <row r="5" spans="1:16" x14ac:dyDescent="0.2">
      <c r="A5" s="4">
        <v>50.517214341129595</v>
      </c>
      <c r="B5" s="4"/>
      <c r="C5" s="4">
        <v>36.615671800994114</v>
      </c>
      <c r="D5" s="4">
        <v>34.882901912008883</v>
      </c>
      <c r="E5" s="4">
        <v>48.979751077503209</v>
      </c>
      <c r="F5" s="4">
        <v>60.806773998557844</v>
      </c>
      <c r="G5" s="4">
        <v>3</v>
      </c>
      <c r="H5" s="4"/>
      <c r="I5" s="4">
        <f t="shared" si="3"/>
        <v>27.51842658279212</v>
      </c>
      <c r="J5" s="4">
        <f t="shared" si="0"/>
        <v>30.948484854185093</v>
      </c>
      <c r="K5" s="4">
        <f t="shared" si="1"/>
        <v>3.0434442668281276</v>
      </c>
      <c r="L5" s="4">
        <f t="shared" si="4"/>
        <v>20.368422510286361</v>
      </c>
      <c r="M5" s="1">
        <f t="shared" si="5"/>
        <v>29.233455718488603</v>
      </c>
      <c r="N5" s="1">
        <f t="shared" si="6"/>
        <v>15.280935424810133</v>
      </c>
      <c r="O5" s="1">
        <f t="shared" si="7"/>
        <v>3.5750020362528883</v>
      </c>
      <c r="P5" s="1">
        <f t="shared" si="2"/>
        <v>10.285483298379745</v>
      </c>
    </row>
    <row r="6" spans="1:16" x14ac:dyDescent="0.2">
      <c r="A6" s="4">
        <v>43.428173972342435</v>
      </c>
      <c r="B6" s="4"/>
      <c r="C6" s="4">
        <v>50.517214341129595</v>
      </c>
      <c r="D6" s="4">
        <v>38.009764397833024</v>
      </c>
      <c r="E6" s="4">
        <v>46.984472221062049</v>
      </c>
      <c r="F6" s="4">
        <v>44.263489369481306</v>
      </c>
      <c r="G6" s="4">
        <v>4</v>
      </c>
      <c r="H6" s="4"/>
      <c r="I6" s="4">
        <f t="shared" si="3"/>
        <v>16.323597610394277</v>
      </c>
      <c r="J6" s="4">
        <f t="shared" si="0"/>
        <v>12.476715180242593</v>
      </c>
      <c r="K6" s="4">
        <f t="shared" si="1"/>
        <v>8.1889195962613339</v>
      </c>
      <c r="L6" s="4">
        <f t="shared" si="4"/>
        <v>1.9234412150758347</v>
      </c>
      <c r="M6" s="1">
        <f t="shared" si="5"/>
        <v>1.9234412150758347</v>
      </c>
      <c r="N6" s="1">
        <f t="shared" si="6"/>
        <v>12.256258603327815</v>
      </c>
      <c r="O6" s="1">
        <f t="shared" si="7"/>
        <v>9.1235194127350656</v>
      </c>
      <c r="P6" s="1">
        <f t="shared" si="2"/>
        <v>3.4898108103722096</v>
      </c>
    </row>
    <row r="7" spans="1:16" x14ac:dyDescent="0.2">
      <c r="A7" s="4">
        <v>45.185271283240027</v>
      </c>
      <c r="B7" s="4"/>
      <c r="C7" s="4">
        <v>43.428173972342435</v>
      </c>
      <c r="D7" s="4">
        <v>39.093446312734905</v>
      </c>
      <c r="E7" s="4">
        <v>49.296567237030601</v>
      </c>
      <c r="F7" s="4">
        <v>41.260810142538674</v>
      </c>
      <c r="G7" s="4">
        <v>5</v>
      </c>
      <c r="H7" s="4"/>
      <c r="I7" s="4">
        <f t="shared" si="3"/>
        <v>3.8886505735096222</v>
      </c>
      <c r="J7" s="4">
        <f t="shared" si="0"/>
        <v>13.481882032574365</v>
      </c>
      <c r="K7" s="4">
        <f t="shared" si="1"/>
        <v>9.0987523965923867</v>
      </c>
      <c r="L7" s="4">
        <f t="shared" si="4"/>
        <v>8.6852663030419865</v>
      </c>
      <c r="M7" s="1">
        <f t="shared" si="5"/>
        <v>8.6852663030419865</v>
      </c>
      <c r="N7" s="1">
        <f t="shared" si="6"/>
        <v>2.6050509115413822</v>
      </c>
      <c r="O7" s="1">
        <f t="shared" si="7"/>
        <v>6.2869584382758044</v>
      </c>
      <c r="P7" s="1">
        <f t="shared" si="2"/>
        <v>4.2392616281333853</v>
      </c>
    </row>
    <row r="8" spans="1:16" x14ac:dyDescent="0.2">
      <c r="A8" s="4">
        <v>45.858076211376527</v>
      </c>
      <c r="B8" s="4"/>
      <c r="C8" s="4">
        <v>45.185271283240027</v>
      </c>
      <c r="D8" s="4">
        <v>40.311811306835928</v>
      </c>
      <c r="E8" s="4">
        <v>48.106325287446211</v>
      </c>
      <c r="F8" s="4">
        <v>42.748541295037981</v>
      </c>
      <c r="G8" s="4">
        <v>6</v>
      </c>
      <c r="H8" s="4"/>
      <c r="I8" s="4">
        <f t="shared" si="3"/>
        <v>1.4671459941653417</v>
      </c>
      <c r="J8" s="4">
        <f t="shared" si="0"/>
        <v>12.094412506481628</v>
      </c>
      <c r="K8" s="4">
        <f t="shared" si="1"/>
        <v>4.9026240562440666</v>
      </c>
      <c r="L8" s="4">
        <f t="shared" si="4"/>
        <v>6.7807792503234783</v>
      </c>
      <c r="M8" s="1">
        <f t="shared" si="5"/>
        <v>6.7807792503234783</v>
      </c>
      <c r="N8" s="1">
        <f t="shared" si="6"/>
        <v>1.7177390310393625</v>
      </c>
      <c r="O8" s="1">
        <f t="shared" si="7"/>
        <v>4.1239626222444103</v>
      </c>
      <c r="P8" s="1">
        <f t="shared" si="2"/>
        <v>3.8599284236816072</v>
      </c>
    </row>
    <row r="9" spans="1:16" x14ac:dyDescent="0.2">
      <c r="A9" s="4">
        <v>49.246186334116707</v>
      </c>
      <c r="B9" s="4"/>
      <c r="C9" s="4">
        <v>45.858076211376527</v>
      </c>
      <c r="D9" s="4">
        <v>41.421064287744045</v>
      </c>
      <c r="E9" s="4">
        <v>53.022688026506479</v>
      </c>
      <c r="F9" s="4">
        <v>43.639570249560286</v>
      </c>
      <c r="G9" s="4">
        <v>7</v>
      </c>
      <c r="H9" s="4"/>
      <c r="I9" s="4">
        <f t="shared" si="3"/>
        <v>6.8799441641087435</v>
      </c>
      <c r="J9" s="4">
        <f t="shared" si="0"/>
        <v>15.889803107355716</v>
      </c>
      <c r="K9" s="4">
        <f t="shared" si="1"/>
        <v>7.6686175590687151</v>
      </c>
      <c r="L9" s="4">
        <f t="shared" si="4"/>
        <v>11.38487363573223</v>
      </c>
      <c r="M9" s="1">
        <f t="shared" si="5"/>
        <v>11.38487363573223</v>
      </c>
      <c r="N9" s="1">
        <f t="shared" si="6"/>
        <v>0.39433669747997863</v>
      </c>
      <c r="O9" s="1">
        <f t="shared" si="7"/>
        <v>9.1324088999204935</v>
      </c>
      <c r="P9" s="1">
        <f t="shared" si="2"/>
        <v>6.6215008370319932</v>
      </c>
    </row>
    <row r="10" spans="1:16" x14ac:dyDescent="0.2">
      <c r="A10" s="4">
        <v>49.777631586900171</v>
      </c>
      <c r="B10" s="4"/>
      <c r="C10" s="4">
        <v>49.246186334116707</v>
      </c>
      <c r="D10" s="4">
        <v>42.98608869701858</v>
      </c>
      <c r="E10" s="4">
        <v>47.384064268634177</v>
      </c>
      <c r="F10" s="4">
        <v>45.185076482826375</v>
      </c>
      <c r="G10" s="4">
        <v>8</v>
      </c>
      <c r="H10" s="4"/>
      <c r="I10" s="4">
        <f t="shared" si="3"/>
        <v>1.0676386879831423</v>
      </c>
      <c r="J10" s="4">
        <f t="shared" si="0"/>
        <v>13.643764625532928</v>
      </c>
      <c r="K10" s="4">
        <f t="shared" si="1"/>
        <v>4.8085198953015311</v>
      </c>
      <c r="L10" s="4">
        <f t="shared" si="4"/>
        <v>9.2261422604172356</v>
      </c>
      <c r="M10" s="1">
        <f t="shared" si="5"/>
        <v>7.3557016567580344</v>
      </c>
      <c r="N10" s="1">
        <f t="shared" si="6"/>
        <v>2.9380792916423299</v>
      </c>
      <c r="O10" s="1">
        <f t="shared" si="7"/>
        <v>5.1468904742001964</v>
      </c>
      <c r="P10" s="1">
        <f t="shared" si="2"/>
        <v>7.1865163673087169</v>
      </c>
    </row>
    <row r="11" spans="1:16" x14ac:dyDescent="0.2">
      <c r="A11" s="4">
        <v>43.510558386985025</v>
      </c>
      <c r="B11" s="4"/>
      <c r="C11" s="4">
        <v>49.777631586900171</v>
      </c>
      <c r="D11" s="4">
        <v>44.344397274994897</v>
      </c>
      <c r="E11" s="4">
        <v>47.782536406788665</v>
      </c>
      <c r="F11" s="4">
        <v>48.780083996844418</v>
      </c>
      <c r="G11" s="4">
        <v>9</v>
      </c>
      <c r="H11" s="4"/>
      <c r="I11" s="4">
        <f t="shared" si="3"/>
        <v>14.403568770999195</v>
      </c>
      <c r="J11" s="4">
        <f t="shared" si="0"/>
        <v>1.9164058539393318</v>
      </c>
      <c r="K11" s="4">
        <f t="shared" si="1"/>
        <v>9.8182560237643006</v>
      </c>
      <c r="L11" s="4">
        <f t="shared" si="4"/>
        <v>12.110912397381748</v>
      </c>
      <c r="M11" s="1">
        <f t="shared" si="5"/>
        <v>8.159987312469271</v>
      </c>
      <c r="N11" s="1">
        <f t="shared" si="6"/>
        <v>12.110912397381748</v>
      </c>
      <c r="O11" s="1">
        <f t="shared" si="7"/>
        <v>13.25724058419048</v>
      </c>
      <c r="P11" s="1">
        <f t="shared" si="2"/>
        <v>9.5622857615211423</v>
      </c>
    </row>
    <row r="12" spans="1:16" x14ac:dyDescent="0.2">
      <c r="A12" s="4">
        <v>53.604093953363545</v>
      </c>
      <c r="B12" s="4"/>
      <c r="C12" s="4">
        <v>43.510558386985025</v>
      </c>
      <c r="D12" s="4">
        <v>44.177629497392921</v>
      </c>
      <c r="E12" s="4">
        <v>57.146095161608692</v>
      </c>
      <c r="F12" s="4">
        <v>50.661862329500806</v>
      </c>
      <c r="G12" s="4">
        <v>10</v>
      </c>
      <c r="H12" s="4"/>
      <c r="I12" s="4">
        <f t="shared" si="3"/>
        <v>18.829784857776094</v>
      </c>
      <c r="J12" s="4">
        <f t="shared" si="0"/>
        <v>17.585344254063514</v>
      </c>
      <c r="K12" s="4">
        <f t="shared" si="1"/>
        <v>6.6077065145933558</v>
      </c>
      <c r="L12" s="4">
        <f t="shared" si="4"/>
        <v>5.4888188697350788</v>
      </c>
      <c r="M12" s="1">
        <f t="shared" si="5"/>
        <v>18.207564555919799</v>
      </c>
      <c r="N12" s="1">
        <f t="shared" si="6"/>
        <v>6.1110391715913757</v>
      </c>
      <c r="O12" s="1">
        <f t="shared" si="7"/>
        <v>12.159301863755587</v>
      </c>
      <c r="P12" s="1">
        <f t="shared" si="2"/>
        <v>8.8240603667453268</v>
      </c>
    </row>
    <row r="13" spans="1:16" x14ac:dyDescent="0.2">
      <c r="A13" s="4">
        <v>60.78250503709436</v>
      </c>
      <c r="B13" s="4"/>
      <c r="C13" s="4">
        <v>53.604093953363545</v>
      </c>
      <c r="D13" s="4">
        <v>46.062922388587047</v>
      </c>
      <c r="E13" s="4">
        <v>57.265424234346298</v>
      </c>
      <c r="F13" s="4">
        <v>82.451258400950422</v>
      </c>
      <c r="G13" s="4">
        <v>11</v>
      </c>
      <c r="H13" s="4"/>
      <c r="I13" s="4">
        <f t="shared" si="3"/>
        <v>11.809995457327686</v>
      </c>
      <c r="J13" s="4">
        <f t="shared" si="0"/>
        <v>24.216808174530225</v>
      </c>
      <c r="K13" s="4">
        <f t="shared" si="1"/>
        <v>5.7863373689545323</v>
      </c>
      <c r="L13" s="4">
        <f t="shared" si="4"/>
        <v>35.64965502924246</v>
      </c>
      <c r="M13" s="1">
        <f t="shared" si="5"/>
        <v>18.013401815928962</v>
      </c>
      <c r="N13" s="1">
        <f t="shared" si="6"/>
        <v>8.7981664131411073</v>
      </c>
      <c r="O13" s="1">
        <f t="shared" si="7"/>
        <v>11.919829785957401</v>
      </c>
      <c r="P13" s="1">
        <f t="shared" si="2"/>
        <v>1.5408714928925036</v>
      </c>
    </row>
    <row r="14" spans="1:16" x14ac:dyDescent="0.2">
      <c r="A14" s="4">
        <v>56.984946448021489</v>
      </c>
      <c r="B14" s="4"/>
      <c r="C14" s="4">
        <v>60.78250503709436</v>
      </c>
      <c r="D14" s="4">
        <v>49.006838918288508</v>
      </c>
      <c r="E14" s="4">
        <v>54.688128324758381</v>
      </c>
      <c r="F14" s="4">
        <v>54.894671977691431</v>
      </c>
      <c r="G14" s="4">
        <v>12</v>
      </c>
      <c r="H14" s="4"/>
      <c r="I14" s="4">
        <f t="shared" si="3"/>
        <v>6.6641434725867352</v>
      </c>
      <c r="J14" s="4">
        <f t="shared" si="0"/>
        <v>14.000377340022894</v>
      </c>
      <c r="K14" s="4">
        <f t="shared" si="1"/>
        <v>4.0305699424639077</v>
      </c>
      <c r="L14" s="4">
        <f t="shared" si="4"/>
        <v>3.6681169337180846</v>
      </c>
      <c r="M14" s="1">
        <f t="shared" si="5"/>
        <v>3.6681169337180846</v>
      </c>
      <c r="N14" s="1">
        <f t="shared" si="6"/>
        <v>1.3167867650614202</v>
      </c>
      <c r="O14" s="1">
        <f t="shared" si="7"/>
        <v>1.4980132694343318</v>
      </c>
      <c r="P14" s="1">
        <f t="shared" si="2"/>
        <v>3.7587301859045525</v>
      </c>
    </row>
    <row r="15" spans="1:16" x14ac:dyDescent="0.2">
      <c r="A15" s="4">
        <v>59.202340420139066</v>
      </c>
      <c r="B15" s="4"/>
      <c r="C15" s="4">
        <v>56.984946448021489</v>
      </c>
      <c r="D15" s="4">
        <v>50.602460424235105</v>
      </c>
      <c r="E15" s="4">
        <v>56.464067001385551</v>
      </c>
      <c r="F15" s="4">
        <v>53.793703436128297</v>
      </c>
      <c r="G15" s="4">
        <v>13</v>
      </c>
      <c r="H15" s="4"/>
      <c r="I15" s="4">
        <f t="shared" si="3"/>
        <v>3.7454498527954794</v>
      </c>
      <c r="J15" s="4">
        <f t="shared" si="0"/>
        <v>14.526250034835634</v>
      </c>
      <c r="K15" s="4">
        <f t="shared" si="1"/>
        <v>4.6252789996491881</v>
      </c>
      <c r="L15" s="4">
        <f t="shared" si="4"/>
        <v>9.1358499438155558</v>
      </c>
      <c r="M15" s="1">
        <f t="shared" si="5"/>
        <v>9.1358499438155558</v>
      </c>
      <c r="N15" s="1">
        <f t="shared" si="6"/>
        <v>4.1853644262223391</v>
      </c>
      <c r="O15" s="1">
        <f t="shared" si="7"/>
        <v>6.4406498983055176</v>
      </c>
      <c r="P15" s="1">
        <f t="shared" si="2"/>
        <v>8.008207207773955</v>
      </c>
    </row>
    <row r="16" spans="1:16" x14ac:dyDescent="0.2">
      <c r="A16" s="4">
        <v>50.59827820770731</v>
      </c>
      <c r="B16" s="4"/>
      <c r="C16" s="4">
        <v>59.202340420139066</v>
      </c>
      <c r="D16" s="4">
        <v>52.322436423415894</v>
      </c>
      <c r="E16" s="4">
        <v>53.729458764848971</v>
      </c>
      <c r="F16" s="4">
        <v>53.025947594132433</v>
      </c>
      <c r="G16" s="4">
        <v>14</v>
      </c>
      <c r="H16" s="4"/>
      <c r="I16" s="4">
        <f t="shared" si="3"/>
        <v>17.004654144775138</v>
      </c>
      <c r="J16" s="4">
        <f t="shared" si="0"/>
        <v>3.4075432540033632</v>
      </c>
      <c r="K16" s="4">
        <f t="shared" si="1"/>
        <v>6.1883144408354767</v>
      </c>
      <c r="L16" s="4">
        <f t="shared" si="4"/>
        <v>4.7979288474194197</v>
      </c>
      <c r="M16" s="1">
        <f t="shared" si="5"/>
        <v>10.20609869938925</v>
      </c>
      <c r="N16" s="1">
        <f t="shared" si="6"/>
        <v>11.596484292805307</v>
      </c>
      <c r="O16" s="1">
        <f t="shared" si="7"/>
        <v>10.901291496097279</v>
      </c>
      <c r="P16" s="1">
        <f t="shared" si="2"/>
        <v>7.8496101717583491</v>
      </c>
    </row>
    <row r="17" spans="1:16" x14ac:dyDescent="0.2">
      <c r="A17" s="4">
        <v>53.504543530506794</v>
      </c>
      <c r="B17" s="4"/>
      <c r="C17" s="4">
        <v>50.59827820770731</v>
      </c>
      <c r="D17" s="4">
        <v>51.977604780274177</v>
      </c>
      <c r="E17" s="4">
        <v>54.155540866475306</v>
      </c>
      <c r="F17" s="4">
        <v>51.287941493990743</v>
      </c>
      <c r="G17" s="4">
        <v>15</v>
      </c>
      <c r="H17" s="4"/>
      <c r="I17" s="4">
        <f t="shared" si="3"/>
        <v>5.4318103305421399</v>
      </c>
      <c r="J17" s="4">
        <f t="shared" si="0"/>
        <v>2.8538487565303665</v>
      </c>
      <c r="K17" s="4">
        <f t="shared" si="1"/>
        <v>1.2167141199837197</v>
      </c>
      <c r="L17" s="4">
        <f t="shared" si="4"/>
        <v>4.1428295435362532</v>
      </c>
      <c r="M17" s="1">
        <f t="shared" si="5"/>
        <v>4.1428295435362532</v>
      </c>
      <c r="N17" s="1">
        <f t="shared" si="6"/>
        <v>2.1075481052792102</v>
      </c>
      <c r="O17" s="1">
        <f t="shared" si="7"/>
        <v>4.7873199370391966</v>
      </c>
      <c r="P17" s="1">
        <f t="shared" si="2"/>
        <v>2.8029436276562603</v>
      </c>
    </row>
    <row r="18" spans="1:16" x14ac:dyDescent="0.2">
      <c r="A18" s="4">
        <v>52.567357137873472</v>
      </c>
      <c r="B18" s="4"/>
      <c r="C18" s="4">
        <v>53.504543530506794</v>
      </c>
      <c r="D18" s="4">
        <v>52.282992530320698</v>
      </c>
      <c r="E18" s="4">
        <v>52.306157409069549</v>
      </c>
      <c r="F18" s="4">
        <v>52.893768030413746</v>
      </c>
      <c r="G18" s="4">
        <v>16</v>
      </c>
      <c r="H18" s="4"/>
      <c r="I18" s="4">
        <f t="shared" si="3"/>
        <v>1.7828295802949972</v>
      </c>
      <c r="J18" s="4">
        <f t="shared" si="0"/>
        <v>0.54095283277594486</v>
      </c>
      <c r="K18" s="4">
        <f t="shared" si="1"/>
        <v>0.49688579191616894</v>
      </c>
      <c r="L18" s="4">
        <f t="shared" si="4"/>
        <v>0.62093837375952621</v>
      </c>
      <c r="M18" s="1">
        <f t="shared" si="5"/>
        <v>0.62093837375952621</v>
      </c>
      <c r="N18" s="1">
        <f t="shared" si="6"/>
        <v>0.64297189418942091</v>
      </c>
      <c r="O18" s="1">
        <f t="shared" si="7"/>
        <v>1.2018839770272687</v>
      </c>
      <c r="P18" s="1">
        <f t="shared" si="2"/>
        <v>0.34148233234060243</v>
      </c>
    </row>
    <row r="19" spans="1:16" x14ac:dyDescent="0.2">
      <c r="A19" s="4">
        <v>42.902328144139688</v>
      </c>
      <c r="B19" s="4"/>
      <c r="C19" s="4">
        <v>52.567357137873472</v>
      </c>
      <c r="D19" s="4">
        <v>52.339865451831251</v>
      </c>
      <c r="E19" s="4">
        <v>50.608065300569258</v>
      </c>
      <c r="F19" s="4">
        <v>73.243861383083896</v>
      </c>
      <c r="G19" s="4">
        <v>17</v>
      </c>
      <c r="H19" s="4"/>
      <c r="I19" s="4">
        <f t="shared" si="3"/>
        <v>22.527982540392731</v>
      </c>
      <c r="J19" s="4">
        <f t="shared" si="0"/>
        <v>21.997727666396351</v>
      </c>
      <c r="K19" s="4">
        <f t="shared" si="1"/>
        <v>17.961116540203768</v>
      </c>
      <c r="L19" s="4">
        <f t="shared" si="4"/>
        <v>70.722346668472724</v>
      </c>
      <c r="M19" s="1">
        <f t="shared" si="5"/>
        <v>22.262855103394546</v>
      </c>
      <c r="N19" s="1">
        <f t="shared" si="6"/>
        <v>20.244549540298241</v>
      </c>
      <c r="O19" s="1">
        <f t="shared" si="7"/>
        <v>46.625164604432726</v>
      </c>
      <c r="P19" s="1">
        <f t="shared" si="2"/>
        <v>33.302293353866389</v>
      </c>
    </row>
    <row r="20" spans="1:16" x14ac:dyDescent="0.2">
      <c r="A20" s="4">
        <v>40.381333693465535</v>
      </c>
      <c r="B20" s="4"/>
      <c r="C20" s="4">
        <v>42.902328144139688</v>
      </c>
      <c r="D20" s="4">
        <v>50.452357990292938</v>
      </c>
      <c r="E20" s="4">
        <v>48.389884332867702</v>
      </c>
      <c r="F20" s="4">
        <v>65.470395960819175</v>
      </c>
      <c r="G20" s="4">
        <v>18</v>
      </c>
      <c r="H20" s="4"/>
      <c r="I20" s="4">
        <f t="shared" si="3"/>
        <v>6.2429697587776722</v>
      </c>
      <c r="J20" s="4">
        <f t="shared" si="0"/>
        <v>24.939801080559867</v>
      </c>
      <c r="K20" s="4">
        <f t="shared" si="1"/>
        <v>19.832308413077751</v>
      </c>
      <c r="L20" s="4">
        <f t="shared" si="4"/>
        <v>62.130345812262078</v>
      </c>
      <c r="M20" s="1">
        <f t="shared" si="5"/>
        <v>15.591385419668768</v>
      </c>
      <c r="N20" s="1">
        <f t="shared" si="6"/>
        <v>13.037639085927704</v>
      </c>
      <c r="O20" s="1">
        <f t="shared" si="7"/>
        <v>34.186657785519877</v>
      </c>
      <c r="P20" s="1">
        <f t="shared" si="2"/>
        <v>28.286356266169349</v>
      </c>
    </row>
    <row r="21" spans="1:16" x14ac:dyDescent="0.2">
      <c r="A21" s="4">
        <v>50.484966708997739</v>
      </c>
      <c r="B21" s="4"/>
      <c r="C21" s="4">
        <v>40.381333693465535</v>
      </c>
      <c r="D21" s="4">
        <v>48.438153130927461</v>
      </c>
      <c r="E21" s="4">
        <v>54.352099615000775</v>
      </c>
      <c r="F21" s="4">
        <v>44.409743412196498</v>
      </c>
      <c r="G21" s="4">
        <v>19</v>
      </c>
      <c r="H21" s="4"/>
      <c r="I21" s="4">
        <f t="shared" si="3"/>
        <v>20.01315178391803</v>
      </c>
      <c r="J21" s="4">
        <f t="shared" si="0"/>
        <v>4.0543031153578681</v>
      </c>
      <c r="K21" s="4">
        <f t="shared" si="1"/>
        <v>7.6599692108221431</v>
      </c>
      <c r="L21" s="4">
        <f t="shared" si="4"/>
        <v>12.033727449637949</v>
      </c>
      <c r="M21" s="1">
        <f t="shared" si="5"/>
        <v>12.033727449637949</v>
      </c>
      <c r="N21" s="1">
        <f t="shared" si="6"/>
        <v>6.1765912865479358</v>
      </c>
      <c r="O21" s="1">
        <f t="shared" si="7"/>
        <v>16.023439616777996</v>
      </c>
      <c r="P21" s="1">
        <f t="shared" si="2"/>
        <v>7.1103032845229324</v>
      </c>
    </row>
    <row r="22" spans="1:16" x14ac:dyDescent="0.2">
      <c r="A22" s="4">
        <v>47.7</v>
      </c>
      <c r="B22" s="4"/>
      <c r="C22" s="4">
        <v>50.484966708997739</v>
      </c>
      <c r="D22" s="4">
        <v>48.847515846541519</v>
      </c>
      <c r="E22" s="4">
        <v>52.996122314711727</v>
      </c>
      <c r="F22" s="4">
        <v>50.921819080626619</v>
      </c>
      <c r="G22" s="4">
        <v>20</v>
      </c>
      <c r="I22" s="4">
        <f t="shared" si="3"/>
        <v>5.8385046310225075</v>
      </c>
      <c r="J22" s="4">
        <f t="shared" si="0"/>
        <v>2.4056935986195307</v>
      </c>
      <c r="K22" s="4">
        <f t="shared" si="1"/>
        <v>11.102981791848476</v>
      </c>
      <c r="L22" s="4">
        <f t="shared" si="4"/>
        <v>6.7543376952339962</v>
      </c>
      <c r="M22" s="1">
        <f t="shared" si="5"/>
        <v>4.1220991148210189</v>
      </c>
      <c r="N22" s="1">
        <f t="shared" si="6"/>
        <v>8.470743211435499</v>
      </c>
      <c r="O22" s="1">
        <f t="shared" si="7"/>
        <v>6.2964211631282589</v>
      </c>
      <c r="P22" s="1">
        <f t="shared" si="2"/>
        <v>6.5253794291811271</v>
      </c>
    </row>
    <row r="23" spans="1:16" x14ac:dyDescent="0.2">
      <c r="H23" s="5" t="s">
        <v>9</v>
      </c>
      <c r="I23" s="7">
        <f t="shared" ref="I23:P23" si="8">AVERAGE(I3:I22)</f>
        <v>11.292215205850866</v>
      </c>
      <c r="J23" s="7">
        <f t="shared" si="8"/>
        <v>12.271376811971491</v>
      </c>
      <c r="K23" s="7">
        <f t="shared" si="8"/>
        <v>9.9710653169519006</v>
      </c>
      <c r="L23" s="7">
        <f t="shared" si="8"/>
        <v>15.075922422104005</v>
      </c>
      <c r="M23" s="7">
        <f t="shared" si="8"/>
        <v>10.371104387423365</v>
      </c>
      <c r="N23" s="7">
        <f t="shared" si="8"/>
        <v>7.2990581796804488</v>
      </c>
      <c r="O23" s="7">
        <f t="shared" si="8"/>
        <v>11.391742068910837</v>
      </c>
      <c r="P23" s="7">
        <f t="shared" si="8"/>
        <v>7.9135367710328151</v>
      </c>
    </row>
    <row r="24" spans="1:16" x14ac:dyDescent="0.2">
      <c r="H24" s="2" t="s">
        <v>11</v>
      </c>
      <c r="I24" s="7">
        <f t="shared" ref="I24:P24" si="9">MEDIAN(I3:I22)</f>
        <v>9.3449698107182151</v>
      </c>
      <c r="J24" s="7">
        <f t="shared" si="9"/>
        <v>12.979298606408479</v>
      </c>
      <c r="K24" s="7">
        <f t="shared" si="9"/>
        <v>7.1338378627077494</v>
      </c>
      <c r="L24" s="7">
        <f t="shared" si="9"/>
        <v>8.8032142647940521</v>
      </c>
      <c r="M24" s="7">
        <f t="shared" si="9"/>
        <v>8.8032142647940521</v>
      </c>
      <c r="N24" s="7">
        <f t="shared" si="9"/>
        <v>6.9949250931434772</v>
      </c>
      <c r="O24" s="7">
        <f t="shared" si="9"/>
        <v>9.1279641563277796</v>
      </c>
      <c r="P24" s="7">
        <f t="shared" si="9"/>
        <v>6.5734401331065602</v>
      </c>
    </row>
  </sheetData>
  <mergeCells count="1">
    <mergeCell ref="I1:L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7"/>
  <sheetViews>
    <sheetView tabSelected="1" workbookViewId="0">
      <selection activeCell="B4" sqref="B4:C7"/>
    </sheetView>
  </sheetViews>
  <sheetFormatPr defaultRowHeight="12.75" x14ac:dyDescent="0.2"/>
  <sheetData>
    <row r="4" spans="2:3" x14ac:dyDescent="0.2">
      <c r="B4" s="9">
        <v>12.1</v>
      </c>
      <c r="C4" s="9" t="s">
        <v>14</v>
      </c>
    </row>
    <row r="5" spans="2:3" x14ac:dyDescent="0.2">
      <c r="B5" s="10" t="s">
        <v>15</v>
      </c>
      <c r="C5" s="10" t="s">
        <v>16</v>
      </c>
    </row>
    <row r="6" spans="2:3" x14ac:dyDescent="0.2">
      <c r="B6" s="10" t="s">
        <v>17</v>
      </c>
      <c r="C6" s="10" t="s">
        <v>18</v>
      </c>
    </row>
    <row r="7" spans="2:3" x14ac:dyDescent="0.2">
      <c r="B7" s="10" t="s">
        <v>19</v>
      </c>
      <c r="C7" s="10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Combination</vt:lpstr>
      <vt:lpstr>Instructions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Fyldes</dc:creator>
  <cp:lastModifiedBy>Fildes, Robert</cp:lastModifiedBy>
  <dcterms:created xsi:type="dcterms:W3CDTF">2009-10-28T10:19:45Z</dcterms:created>
  <dcterms:modified xsi:type="dcterms:W3CDTF">2012-08-20T13:13:06Z</dcterms:modified>
</cp:coreProperties>
</file>